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urchasing\Commodities\2021\6615 OF 110823 OR Polymer Modified, BMS\"/>
    </mc:Choice>
  </mc:AlternateContent>
  <xr:revisionPtr revIDLastSave="0" documentId="13_ncr:1_{2D927C99-F28F-4191-B0AA-796F382F0EB3}" xr6:coauthVersionLast="46" xr6:coauthVersionMax="46" xr10:uidLastSave="{00000000-0000-0000-0000-000000000000}"/>
  <bookViews>
    <workbookView xWindow="-28908" yWindow="1044" windowWidth="29016" windowHeight="17616" xr2:uid="{AD4F1997-02B7-4AA5-9B05-FED6E92E8E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5" i="1" l="1"/>
  <c r="F185" i="1"/>
  <c r="F161" i="1"/>
  <c r="B142" i="1"/>
  <c r="F123" i="1"/>
  <c r="B95" i="1"/>
  <c r="F73" i="1"/>
  <c r="B48" i="1"/>
  <c r="F39" i="1"/>
  <c r="F40" i="1" s="1"/>
  <c r="E39" i="1"/>
  <c r="F26" i="1"/>
  <c r="E26" i="1"/>
</calcChain>
</file>

<file path=xl/sharedStrings.xml><?xml version="1.0" encoding="utf-8"?>
<sst xmlns="http://schemas.openxmlformats.org/spreadsheetml/2006/main" count="320" uniqueCount="275">
  <si>
    <t>Vendor Name:</t>
  </si>
  <si>
    <t>BID</t>
  </si>
  <si>
    <t>Cap.</t>
  </si>
  <si>
    <t>(tons)</t>
  </si>
  <si>
    <t>District</t>
  </si>
  <si>
    <t>Yard</t>
  </si>
  <si>
    <t>Address</t>
  </si>
  <si>
    <t>ONE</t>
  </si>
  <si>
    <t>David City</t>
  </si>
  <si>
    <t>235 Iowa St, 68632</t>
  </si>
  <si>
    <t>Greenwood</t>
  </si>
  <si>
    <t>12909 238th St, 68366</t>
  </si>
  <si>
    <t>Lincoln - Superior</t>
  </si>
  <si>
    <t>302 Superior St, 68521</t>
  </si>
  <si>
    <t>Seward</t>
  </si>
  <si>
    <t>2500 NE Hwy 15, 68434</t>
  </si>
  <si>
    <t>Wahoo</t>
  </si>
  <si>
    <t>2311 Aspen St, 68066</t>
  </si>
  <si>
    <t>Beatrice</t>
  </si>
  <si>
    <t>117 Hill St, 68310</t>
  </si>
  <si>
    <t>Blue Springs</t>
  </si>
  <si>
    <t>38586 NE Hwy 112, 68347</t>
  </si>
  <si>
    <t>Dorchester</t>
  </si>
  <si>
    <t>508 W Depot St, 68343</t>
  </si>
  <si>
    <t>Fairbury</t>
  </si>
  <si>
    <t>1500 K St, 68352</t>
  </si>
  <si>
    <t>Lincoln - Salt Valley</t>
  </si>
  <si>
    <t>5300 Salt Valley View St, 68512</t>
  </si>
  <si>
    <t>Pawnee City</t>
  </si>
  <si>
    <t>900 B St, 68420</t>
  </si>
  <si>
    <t>Wilber</t>
  </si>
  <si>
    <t>RP 61, NE Hwy 41, 68465</t>
  </si>
  <si>
    <t>Auburn</t>
  </si>
  <si>
    <t>2127 J St, 68310</t>
  </si>
  <si>
    <t>Eagle</t>
  </si>
  <si>
    <t>1207 S 214th Street, 68347</t>
  </si>
  <si>
    <t>Falls City</t>
  </si>
  <si>
    <t>1525 E 14th St, 68355</t>
  </si>
  <si>
    <t>Nebraska City</t>
  </si>
  <si>
    <t>6170 US Hwy 75, 68410</t>
  </si>
  <si>
    <t>Palmyra</t>
  </si>
  <si>
    <t>510 F Road (Hwy 2), 68418</t>
  </si>
  <si>
    <t>Syracuse</t>
  </si>
  <si>
    <t>RP 51.5, NE Hwy 50, 68446</t>
  </si>
  <si>
    <t>Tecumseh</t>
  </si>
  <si>
    <t>772 N 1st St, 68450</t>
  </si>
  <si>
    <t>District 1 Totals →</t>
  </si>
  <si>
    <t>TWO</t>
  </si>
  <si>
    <t>Omaha - Dome</t>
  </si>
  <si>
    <t>4425 S 108th St, 68145</t>
  </si>
  <si>
    <t>Omaha - Mormon Bridge</t>
  </si>
  <si>
    <t>5015 Battlefield Dr, 68152</t>
  </si>
  <si>
    <t>Omaha - South</t>
  </si>
  <si>
    <t>5929 S 25th St, 68107</t>
  </si>
  <si>
    <t>Blair</t>
  </si>
  <si>
    <t>2252 Pittack St, 68008</t>
  </si>
  <si>
    <t>Fremont</t>
  </si>
  <si>
    <t>2550 W 23rd Dr, 68026</t>
  </si>
  <si>
    <t>Elkhorn</t>
  </si>
  <si>
    <t>2829 N 204th St, 68022</t>
  </si>
  <si>
    <t>Manley</t>
  </si>
  <si>
    <t>RP 13, NE Hwy 1, 68403</t>
  </si>
  <si>
    <t>Melia Hill</t>
  </si>
  <si>
    <t>15525 S 234th St, Gretna, 68028</t>
  </si>
  <si>
    <t>Plattsmouth</t>
  </si>
  <si>
    <t>1000 S 22nd St, 68048</t>
  </si>
  <si>
    <t>District 2 Totals →</t>
  </si>
  <si>
    <t>THREE</t>
  </si>
  <si>
    <t>Albion</t>
  </si>
  <si>
    <t>2664 NE Hwy 39, 68620</t>
  </si>
  <si>
    <t>Clarkson</t>
  </si>
  <si>
    <t>120 Bryan St, 68629</t>
  </si>
  <si>
    <t>Columbus</t>
  </si>
  <si>
    <t>3303 12th St, 68601</t>
  </si>
  <si>
    <t>Humphrey</t>
  </si>
  <si>
    <t>26830 NE Hwy 91, 68642</t>
  </si>
  <si>
    <t>Schuyler</t>
  </si>
  <si>
    <t>E 22nd &amp; H St, 68661</t>
  </si>
  <si>
    <t>Bloomfield</t>
  </si>
  <si>
    <t>54506 NE Hwy 84, 68718</t>
  </si>
  <si>
    <t>Neligh</t>
  </si>
  <si>
    <t>910 E Hwy 275, 68756</t>
  </si>
  <si>
    <t>Niobrara</t>
  </si>
  <si>
    <t>269 Cedar St, 68760</t>
  </si>
  <si>
    <t>Plainview</t>
  </si>
  <si>
    <t>86398 538 Ave, 68769</t>
  </si>
  <si>
    <t>Norfolk</t>
  </si>
  <si>
    <t>408 N 13th St, 68701</t>
  </si>
  <si>
    <t>West Point</t>
  </si>
  <si>
    <t>1500 N Lincoln St, 68788</t>
  </si>
  <si>
    <t>Dakota City</t>
  </si>
  <si>
    <t>2300 Broadway St, 68731</t>
  </si>
  <si>
    <t>Lyons</t>
  </si>
  <si>
    <t>1150 County Rd RS, 63038</t>
  </si>
  <si>
    <t>S Sioux City</t>
  </si>
  <si>
    <t>500 W 9th St, 68776</t>
  </si>
  <si>
    <t>Crofton</t>
  </si>
  <si>
    <t>55268 NE Hwy 12, 68730</t>
  </si>
  <si>
    <t>Hartington</t>
  </si>
  <si>
    <t>215 Industrial Rd, 68739</t>
  </si>
  <si>
    <t>Laurel</t>
  </si>
  <si>
    <t>214 US Hwy 20 N, 68745</t>
  </si>
  <si>
    <t>Newcastle</t>
  </si>
  <si>
    <t>102 Broadway St, 68757</t>
  </si>
  <si>
    <t>Wayne</t>
  </si>
  <si>
    <t>1300 E 7th St, 68787</t>
  </si>
  <si>
    <t>District 3 Totals →</t>
  </si>
  <si>
    <t>FOUR</t>
  </si>
  <si>
    <t>Central City</t>
  </si>
  <si>
    <t>1406 6th St, 68826</t>
  </si>
  <si>
    <t>Fullerton</t>
  </si>
  <si>
    <t>54957 NE Hwy 14, 68638</t>
  </si>
  <si>
    <t>Greeley</t>
  </si>
  <si>
    <t>401 N Railway St, 68842</t>
  </si>
  <si>
    <t>Loup City</t>
  </si>
  <si>
    <t>47561 NE Hwy 92, 68853</t>
  </si>
  <si>
    <t>Ord</t>
  </si>
  <si>
    <t>620 U St, 68862</t>
  </si>
  <si>
    <t>St Paul</t>
  </si>
  <si>
    <t>1355 US Hwy 281, 68873</t>
  </si>
  <si>
    <t>Geneva</t>
  </si>
  <si>
    <t>535 S 13th St, 68361</t>
  </si>
  <si>
    <t>Hebron</t>
  </si>
  <si>
    <t>110 N 13th St, 68370</t>
  </si>
  <si>
    <t>Osceola</t>
  </si>
  <si>
    <t>521 N Kimmel St, 68651</t>
  </si>
  <si>
    <t>Strang</t>
  </si>
  <si>
    <t>RP 76, NE Hwy 74, 68444</t>
  </si>
  <si>
    <t>York</t>
  </si>
  <si>
    <t>121 W South 21st St, 68467</t>
  </si>
  <si>
    <t>Grand Island</t>
  </si>
  <si>
    <t>3305 W Old Potash Hwy, 68802</t>
  </si>
  <si>
    <t>Kearney (I-80)</t>
  </si>
  <si>
    <t>415 W Talmadge St, 68845</t>
  </si>
  <si>
    <t>Kearney (Hwy-30)</t>
  </si>
  <si>
    <t>4001 W US Hwy 30, 68848</t>
  </si>
  <si>
    <t>Ravenna</t>
  </si>
  <si>
    <t>42775 NE Hwy 2, 68869</t>
  </si>
  <si>
    <t>Shelton</t>
  </si>
  <si>
    <t>4558 Shelton Rd, 68876</t>
  </si>
  <si>
    <t>Aurora</t>
  </si>
  <si>
    <t>RP 61, NE Hwy 14, 68818</t>
  </si>
  <si>
    <t>Ayr</t>
  </si>
  <si>
    <t>11990 6th St, 68925</t>
  </si>
  <si>
    <t>Harvard</t>
  </si>
  <si>
    <t>975 US Hwy 6, 68944</t>
  </si>
  <si>
    <t>Hastings</t>
  </si>
  <si>
    <t>111 E US Hwy 6, 68902</t>
  </si>
  <si>
    <t>Red Cloud</t>
  </si>
  <si>
    <t>602 S US Hwy 281, 68970</t>
  </si>
  <si>
    <t>Superior</t>
  </si>
  <si>
    <t>1330 E 3rd St, 68978</t>
  </si>
  <si>
    <t>District 4 Totals →</t>
  </si>
  <si>
    <t>FIVE</t>
  </si>
  <si>
    <t>Alliance</t>
  </si>
  <si>
    <t>298 Husker Rd, 69301</t>
  </si>
  <si>
    <t>Chadron</t>
  </si>
  <si>
    <t>430 Stockade Road, 69337</t>
  </si>
  <si>
    <t>Crawford</t>
  </si>
  <si>
    <t>3621 US Hwy 20, 69339</t>
  </si>
  <si>
    <t>Gordon</t>
  </si>
  <si>
    <t>6737 NE Hwy 27, 69343</t>
  </si>
  <si>
    <t>Harrison</t>
  </si>
  <si>
    <t>840 US Hwy 20, 69346</t>
  </si>
  <si>
    <t>Hemingford</t>
  </si>
  <si>
    <t>821 Rolland Ave, 69348</t>
  </si>
  <si>
    <t>Bridgeport</t>
  </si>
  <si>
    <t>510 E US Hwy 385, 69336</t>
  </si>
  <si>
    <t>Gering</t>
  </si>
  <si>
    <t>140375 Rundell Rd, 69341</t>
  </si>
  <si>
    <t>Oshkosh</t>
  </si>
  <si>
    <t>RP 104.5, US Hwy 26, 69154</t>
  </si>
  <si>
    <t>Chappell</t>
  </si>
  <si>
    <t>1450 Road 165, 69129</t>
  </si>
  <si>
    <t>Harrisburg</t>
  </si>
  <si>
    <t>RP 39, NE Hwy 71, 69345</t>
  </si>
  <si>
    <t>Kimball</t>
  </si>
  <si>
    <t>3979 Road 32</t>
  </si>
  <si>
    <t>Sidney</t>
  </si>
  <si>
    <t>2320 Illinois St, 69162</t>
  </si>
  <si>
    <t>District 5 Totals →</t>
  </si>
  <si>
    <t>SIX</t>
  </si>
  <si>
    <t>Gothenburg</t>
  </si>
  <si>
    <t>123 Lake Ave, 69138</t>
  </si>
  <si>
    <t>Lexington</t>
  </si>
  <si>
    <t>2812 Plum Creek Pkwy, 68850</t>
  </si>
  <si>
    <t>Maxwell</t>
  </si>
  <si>
    <t>20053 E Island Road, 69151</t>
  </si>
  <si>
    <t>North Platte (I-80)</t>
  </si>
  <si>
    <t>500 W South River Rd, 69103</t>
  </si>
  <si>
    <t>North Platte (W-30)</t>
  </si>
  <si>
    <t>2400 W 14th St, 69103</t>
  </si>
  <si>
    <t>Sutherland</t>
  </si>
  <si>
    <t>920 NE Hwy 25, 69165</t>
  </si>
  <si>
    <t>Wallace</t>
  </si>
  <si>
    <t>201 E NE Hwy 23, 69169</t>
  </si>
  <si>
    <t>Big Springs</t>
  </si>
  <si>
    <t>114 Frontage Rd, 69122</t>
  </si>
  <si>
    <t>Ogallala</t>
  </si>
  <si>
    <t>307 E D St S, 69153</t>
  </si>
  <si>
    <t>Lake Mac (Brule)</t>
  </si>
  <si>
    <t>MM 141.3, US-26, 69127</t>
  </si>
  <si>
    <t>Paxton</t>
  </si>
  <si>
    <t>2051 E County Rd 80, 69155</t>
  </si>
  <si>
    <t>Ansley</t>
  </si>
  <si>
    <t>406 Division St, 68814</t>
  </si>
  <si>
    <t>Arnold</t>
  </si>
  <si>
    <t>510 S Carroll St, 69120</t>
  </si>
  <si>
    <t>Broken Bow</t>
  </si>
  <si>
    <t>515 E South E St, 68822</t>
  </si>
  <si>
    <t>Oconto</t>
  </si>
  <si>
    <t>78008 NE Hwy 21, 68860</t>
  </si>
  <si>
    <t>Arthur</t>
  </si>
  <si>
    <t>118 W Hawkins St, 69121</t>
  </si>
  <si>
    <t>Hyannis</t>
  </si>
  <si>
    <t>401 E Hwy 2, 69350</t>
  </si>
  <si>
    <t>Mullen</t>
  </si>
  <si>
    <t>402 SE 1st St, 69152</t>
  </si>
  <si>
    <t>Stapleton</t>
  </si>
  <si>
    <t>122 NE Hwy S57A, 69163</t>
  </si>
  <si>
    <t>Thedford</t>
  </si>
  <si>
    <t>83880 US Hwy 83, 69166</t>
  </si>
  <si>
    <t>District 6 Totals →</t>
  </si>
  <si>
    <t>SEVEN</t>
  </si>
  <si>
    <t>Alma</t>
  </si>
  <si>
    <t>1004 10th St, 68920</t>
  </si>
  <si>
    <t>Franklin</t>
  </si>
  <si>
    <t>1814 I St, 68939</t>
  </si>
  <si>
    <t>Holdrege</t>
  </si>
  <si>
    <t>1013 W 4th Ave, 68949</t>
  </si>
  <si>
    <t>Minden</t>
  </si>
  <si>
    <t>509 W 9th St, 68959</t>
  </si>
  <si>
    <t>Arapahoe</t>
  </si>
  <si>
    <t>703 11th St, 68922</t>
  </si>
  <si>
    <t>Elwood</t>
  </si>
  <si>
    <t>101 Ripley St, 68937</t>
  </si>
  <si>
    <t>Maywood</t>
  </si>
  <si>
    <t>38587 NE Hwy 23</t>
  </si>
  <si>
    <t>McCook</t>
  </si>
  <si>
    <t>38764 US Hwy 6, 69001</t>
  </si>
  <si>
    <t>Benkelman</t>
  </si>
  <si>
    <t>70600 Avenue 338, 69021</t>
  </si>
  <si>
    <t>Grant</t>
  </si>
  <si>
    <t>328 E NE Hwy 23, 69140</t>
  </si>
  <si>
    <t>Imperial</t>
  </si>
  <si>
    <t>101 South St, 69033</t>
  </si>
  <si>
    <t>Palisade</t>
  </si>
  <si>
    <t>72617 NE Hwy 25A, 69040</t>
  </si>
  <si>
    <t>Springview</t>
  </si>
  <si>
    <t>306 N Main St, 68778</t>
  </si>
  <si>
    <t>Atkinson</t>
  </si>
  <si>
    <t>504 N Carberry St, 68713</t>
  </si>
  <si>
    <t>Bartlett</t>
  </si>
  <si>
    <t>210 Randolph St, 68622</t>
  </si>
  <si>
    <t>Burwell</t>
  </si>
  <si>
    <t>82403 NE Hwy 11, 68823</t>
  </si>
  <si>
    <t>Naper</t>
  </si>
  <si>
    <t>47004 NE Hwy 12, 68755</t>
  </si>
  <si>
    <t>O'Neill</t>
  </si>
  <si>
    <t>404 W Douglas St, 68763</t>
  </si>
  <si>
    <t>Spencer</t>
  </si>
  <si>
    <t>401 Hillcrest Blvd, 68777</t>
  </si>
  <si>
    <t>Taylor</t>
  </si>
  <si>
    <t>82367 Rusho Dr, 68879</t>
  </si>
  <si>
    <t>Cody</t>
  </si>
  <si>
    <t>312 W Ohio St, 69211</t>
  </si>
  <si>
    <t>Merriman</t>
  </si>
  <si>
    <t>511 N Main St, 69218</t>
  </si>
  <si>
    <t>Valentine</t>
  </si>
  <si>
    <t>602 E 1st St, 69201</t>
  </si>
  <si>
    <t>District 8 Totals →</t>
  </si>
  <si>
    <t xml:space="preserve">Estimated Pounds </t>
  </si>
  <si>
    <t xml:space="preserve">Polymer Modified Meltable Block </t>
  </si>
  <si>
    <t xml:space="preserve">Polymer Modified Cardboard Box </t>
  </si>
  <si>
    <t>(POUNDS)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</si>
</sst>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u/>
      <sz val="12"/>
      <color rgb="FF0070C0"/>
      <name val="Calibri"/>
      <family val="2"/>
    </font>
    <font>
      <b/>
      <u/>
      <sz val="12"/>
      <color theme="1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sz val="8"/>
      <name val="Calibri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rgb="FF0070C0"/>
      <name val="Calibri"/>
      <family val="2"/>
    </font>
    <font>
      <sz val="12"/>
      <name val="Arial"/>
      <family val="2"/>
    </font>
    <font>
      <sz val="10"/>
      <color rgb="FF4D4D4D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3" fontId="0" fillId="3" borderId="4" xfId="0" applyNumberFormat="1" applyFill="1" applyBorder="1" applyAlignment="1">
      <alignment vertical="center"/>
    </xf>
    <xf numFmtId="0" fontId="0" fillId="0" borderId="0" xfId="0" applyAlignment="1">
      <alignment vertical="center"/>
    </xf>
    <xf numFmtId="3" fontId="4" fillId="3" borderId="8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center" shrinkToFit="1"/>
    </xf>
    <xf numFmtId="3" fontId="4" fillId="0" borderId="5" xfId="0" applyNumberFormat="1" applyFont="1" applyBorder="1" applyAlignment="1">
      <alignment horizontal="center" vertical="center" wrapText="1"/>
    </xf>
    <xf numFmtId="164" fontId="12" fillId="0" borderId="16" xfId="0" applyNumberFormat="1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0" fillId="0" borderId="8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3" fontId="4" fillId="0" borderId="1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shrinkToFit="1"/>
    </xf>
    <xf numFmtId="3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top" wrapText="1" shrinkToFit="1"/>
    </xf>
    <xf numFmtId="0" fontId="4" fillId="0" borderId="5" xfId="0" applyFont="1" applyBorder="1" applyAlignment="1">
      <alignment horizontal="center" vertical="center" shrinkToFit="1"/>
    </xf>
    <xf numFmtId="0" fontId="14" fillId="0" borderId="0" xfId="0" applyFont="1" applyAlignment="1">
      <alignment horizontal="right" vertical="center" shrinkToFit="1"/>
    </xf>
    <xf numFmtId="0" fontId="4" fillId="0" borderId="0" xfId="0" applyFont="1" applyAlignment="1">
      <alignment horizontal="right" vertical="center" wrapText="1" shrinkToFit="1"/>
    </xf>
    <xf numFmtId="0" fontId="11" fillId="0" borderId="4" xfId="0" applyFont="1" applyBorder="1" applyAlignment="1">
      <alignment horizontal="center" vertical="center" shrinkToFit="1"/>
    </xf>
    <xf numFmtId="164" fontId="12" fillId="0" borderId="5" xfId="0" applyNumberFormat="1" applyFont="1" applyBorder="1" applyAlignment="1" applyProtection="1">
      <alignment horizontal="center" vertical="center" shrinkToFit="1"/>
      <protection locked="0"/>
    </xf>
    <xf numFmtId="3" fontId="11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3" fontId="4" fillId="0" borderId="4" xfId="0" applyNumberFormat="1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164" fontId="12" fillId="0" borderId="17" xfId="0" applyNumberFormat="1" applyFont="1" applyBorder="1" applyAlignment="1" applyProtection="1">
      <alignment horizontal="center" vertical="center" shrinkToFit="1"/>
      <protection locked="0"/>
    </xf>
    <xf numFmtId="164" fontId="12" fillId="0" borderId="4" xfId="0" applyNumberFormat="1" applyFont="1" applyBorder="1" applyAlignment="1" applyProtection="1">
      <alignment horizontal="center" vertical="center" shrinkToFit="1"/>
      <protection locked="0"/>
    </xf>
    <xf numFmtId="3" fontId="11" fillId="0" borderId="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164" fontId="12" fillId="0" borderId="3" xfId="0" applyNumberFormat="1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right" vertical="center" shrinkToFit="1"/>
    </xf>
    <xf numFmtId="0" fontId="4" fillId="0" borderId="3" xfId="0" applyFont="1" applyBorder="1" applyAlignment="1">
      <alignment horizontal="right" vertical="center" shrinkToFit="1"/>
    </xf>
    <xf numFmtId="164" fontId="1" fillId="0" borderId="12" xfId="0" applyNumberFormat="1" applyFont="1" applyBorder="1" applyAlignment="1">
      <alignment horizontal="center" vertical="center" wrapText="1" shrinkToFit="1"/>
    </xf>
    <xf numFmtId="164" fontId="1" fillId="0" borderId="13" xfId="0" applyNumberFormat="1" applyFont="1" applyBorder="1" applyAlignment="1">
      <alignment horizontal="center" vertical="center" wrapText="1" shrinkToFit="1"/>
    </xf>
    <xf numFmtId="0" fontId="14" fillId="0" borderId="0" xfId="0" applyFont="1" applyAlignment="1">
      <alignment horizontal="right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 wrapText="1" shrinkToFi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1" fillId="2" borderId="9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3" fillId="3" borderId="5" xfId="0" applyFont="1" applyFill="1" applyBorder="1" applyAlignment="1">
      <alignment horizontal="center" vertical="center"/>
    </xf>
    <xf numFmtId="3" fontId="4" fillId="3" borderId="8" xfId="0" applyNumberFormat="1" applyFont="1" applyFill="1" applyBorder="1" applyAlignment="1">
      <alignment horizontal="center" vertical="center" wrapText="1"/>
    </xf>
    <xf numFmtId="3" fontId="7" fillId="3" borderId="8" xfId="0" applyNumberFormat="1" applyFont="1" applyFill="1" applyBorder="1" applyAlignment="1">
      <alignment horizontal="center" vertical="center" wrapText="1"/>
    </xf>
    <xf numFmtId="3" fontId="7" fillId="3" borderId="1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 shrinkToFit="1"/>
    </xf>
    <xf numFmtId="0" fontId="11" fillId="0" borderId="12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4" fillId="5" borderId="6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shrinkToFit="1"/>
    </xf>
    <xf numFmtId="0" fontId="4" fillId="5" borderId="3" xfId="0" applyFont="1" applyFill="1" applyBorder="1" applyAlignment="1">
      <alignment horizontal="center" vertical="center" shrinkToFit="1"/>
    </xf>
    <xf numFmtId="3" fontId="4" fillId="5" borderId="4" xfId="0" applyNumberFormat="1" applyFont="1" applyFill="1" applyBorder="1" applyAlignment="1">
      <alignment horizontal="center" vertical="center" wrapText="1"/>
    </xf>
    <xf numFmtId="164" fontId="12" fillId="5" borderId="13" xfId="0" applyNumberFormat="1" applyFont="1" applyFill="1" applyBorder="1" applyAlignment="1" applyProtection="1">
      <alignment horizontal="center" vertical="center" shrinkToFit="1"/>
      <protection locked="0"/>
    </xf>
    <xf numFmtId="164" fontId="12" fillId="5" borderId="5" xfId="0" applyNumberFormat="1" applyFont="1" applyFill="1" applyBorder="1" applyAlignment="1" applyProtection="1">
      <alignment horizontal="center" vertical="center" shrinkToFit="1"/>
      <protection locked="0"/>
    </xf>
    <xf numFmtId="0" fontId="0" fillId="5" borderId="0" xfId="0" applyFill="1" applyAlignment="1">
      <alignment vertical="center"/>
    </xf>
  </cellXfs>
  <cellStyles count="1">
    <cellStyle name="Normal" xfId="0" builtinId="0"/>
  </cellStyles>
  <dxfs count="53"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ont>
        <color rgb="FFFF0000"/>
      </font>
    </dxf>
    <dxf>
      <font>
        <b val="0"/>
        <i val="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EBF6DE"/>
        </patternFill>
      </fill>
    </dxf>
    <dxf>
      <font>
        <b/>
        <i val="0"/>
      </font>
      <fill>
        <patternFill>
          <bgColor rgb="FFEBF6D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rgb="FFFF0000"/>
      </font>
    </dxf>
    <dxf>
      <fill>
        <patternFill>
          <bgColor rgb="FFFFC5C5"/>
        </patternFill>
      </fill>
    </dxf>
    <dxf>
      <font>
        <color rgb="FFFF0000"/>
      </font>
    </dxf>
    <dxf>
      <font>
        <color rgb="FFFF0000"/>
      </font>
    </dxf>
    <dxf>
      <font>
        <strike val="0"/>
        <color rgb="FFFF0000"/>
      </font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EBF6DE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ill>
        <patternFill>
          <bgColor rgb="FFFFC5C5"/>
        </patternFill>
      </fill>
    </dxf>
    <dxf>
      <font>
        <color theme="0" tint="-0.499984740745262"/>
      </font>
    </dxf>
    <dxf>
      <font>
        <color rgb="FFFF0000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color rgb="FFFF0000"/>
      </font>
    </dxf>
    <dxf>
      <fill>
        <patternFill>
          <bgColor rgb="FFFFC5C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14286</xdr:colOff>
      <xdr:row>31</xdr:row>
      <xdr:rowOff>172999</xdr:rowOff>
    </xdr:from>
    <xdr:to>
      <xdr:col>1</xdr:col>
      <xdr:colOff>275309</xdr:colOff>
      <xdr:row>35</xdr:row>
      <xdr:rowOff>32845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11CC09-630F-464B-A2E1-E5E5A7B7F94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473" t="19971" r="5416" b="6055"/>
        <a:stretch/>
      </xdr:blipFill>
      <xdr:spPr>
        <a:xfrm>
          <a:off x="14286" y="6649999"/>
          <a:ext cx="1320203" cy="62184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14288</xdr:colOff>
      <xdr:row>13</xdr:row>
      <xdr:rowOff>155441</xdr:rowOff>
    </xdr:from>
    <xdr:to>
      <xdr:col>1</xdr:col>
      <xdr:colOff>275665</xdr:colOff>
      <xdr:row>17</xdr:row>
      <xdr:rowOff>32904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E54059-DA1B-4017-884F-8CCB6DA0B3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403" t="19971" r="5347" b="6055"/>
        <a:stretch/>
      </xdr:blipFill>
      <xdr:spPr>
        <a:xfrm>
          <a:off x="14288" y="3203441"/>
          <a:ext cx="1320557" cy="639463"/>
        </a:xfrm>
        <a:prstGeom prst="rect">
          <a:avLst/>
        </a:prstGeom>
      </xdr:spPr>
    </xdr:pic>
    <xdr:clientData/>
  </xdr:twoCellAnchor>
  <xdr:twoCellAnchor editAs="oneCell">
    <xdr:from>
      <xdr:col>0</xdr:col>
      <xdr:colOff>14288</xdr:colOff>
      <xdr:row>60</xdr:row>
      <xdr:rowOff>159719</xdr:rowOff>
    </xdr:from>
    <xdr:to>
      <xdr:col>1</xdr:col>
      <xdr:colOff>275666</xdr:colOff>
      <xdr:row>64</xdr:row>
      <xdr:rowOff>27871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AD6511-87DB-4E61-9FDC-D2195C3E4F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8647" t="19971" r="5624" b="5927"/>
        <a:stretch/>
      </xdr:blipFill>
      <xdr:spPr>
        <a:xfrm>
          <a:off x="14288" y="12732719"/>
          <a:ext cx="1320558" cy="630152"/>
        </a:xfrm>
        <a:prstGeom prst="rect">
          <a:avLst/>
        </a:prstGeom>
      </xdr:spPr>
    </xdr:pic>
    <xdr:clientData/>
  </xdr:twoCellAnchor>
  <xdr:twoCellAnchor editAs="oneCell">
    <xdr:from>
      <xdr:col>0</xdr:col>
      <xdr:colOff>14286</xdr:colOff>
      <xdr:row>109</xdr:row>
      <xdr:rowOff>70571</xdr:rowOff>
    </xdr:from>
    <xdr:to>
      <xdr:col>1</xdr:col>
      <xdr:colOff>276151</xdr:colOff>
      <xdr:row>112</xdr:row>
      <xdr:rowOff>123848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E32FED4-3CC4-48D2-AF54-6E0B88990F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8472" t="19971" r="5347" b="6055"/>
        <a:stretch/>
      </xdr:blipFill>
      <xdr:spPr>
        <a:xfrm>
          <a:off x="14286" y="22549571"/>
          <a:ext cx="1321045" cy="624777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</xdr:colOff>
      <xdr:row>151</xdr:row>
      <xdr:rowOff>161759</xdr:rowOff>
    </xdr:from>
    <xdr:to>
      <xdr:col>1</xdr:col>
      <xdr:colOff>276151</xdr:colOff>
      <xdr:row>155</xdr:row>
      <xdr:rowOff>23585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2EC1C65-E6BA-4002-B809-B0220E21D76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8473" t="20099" r="5416" b="6055"/>
        <a:stretch/>
      </xdr:blipFill>
      <xdr:spPr>
        <a:xfrm>
          <a:off x="14287" y="31213259"/>
          <a:ext cx="1321044" cy="62382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14285</xdr:colOff>
      <xdr:row>172</xdr:row>
      <xdr:rowOff>73755</xdr:rowOff>
    </xdr:from>
    <xdr:to>
      <xdr:col>1</xdr:col>
      <xdr:colOff>276306</xdr:colOff>
      <xdr:row>175</xdr:row>
      <xdr:rowOff>127161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ABF015E-4446-4151-9E1D-10496C69A1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8541" t="20099" r="5416" b="6055"/>
        <a:stretch/>
      </xdr:blipFill>
      <xdr:spPr>
        <a:xfrm>
          <a:off x="14285" y="35125755"/>
          <a:ext cx="1321201" cy="624906"/>
        </a:xfrm>
        <a:prstGeom prst="rect">
          <a:avLst/>
        </a:prstGeom>
      </xdr:spPr>
    </xdr:pic>
    <xdr:clientData/>
  </xdr:twoCellAnchor>
  <xdr:twoCellAnchor editAs="oneCell">
    <xdr:from>
      <xdr:col>0</xdr:col>
      <xdr:colOff>14286</xdr:colOff>
      <xdr:row>198</xdr:row>
      <xdr:rowOff>67567</xdr:rowOff>
    </xdr:from>
    <xdr:to>
      <xdr:col>1</xdr:col>
      <xdr:colOff>276151</xdr:colOff>
      <xdr:row>201</xdr:row>
      <xdr:rowOff>124855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DC465D9-A4A0-41DD-92B7-9123B69E22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l="8403" t="19971" r="5416" b="6055"/>
        <a:stretch/>
      </xdr:blipFill>
      <xdr:spPr>
        <a:xfrm>
          <a:off x="14286" y="40644067"/>
          <a:ext cx="1321045" cy="628788"/>
        </a:xfrm>
        <a:prstGeom prst="rect">
          <a:avLst/>
        </a:prstGeom>
      </xdr:spPr>
    </xdr:pic>
    <xdr:clientData/>
  </xdr:twoCellAnchor>
  <xdr:twoCellAnchor editAs="oneCell">
    <xdr:from>
      <xdr:col>0</xdr:col>
      <xdr:colOff>14286</xdr:colOff>
      <xdr:row>215</xdr:row>
      <xdr:rowOff>168369</xdr:rowOff>
    </xdr:from>
    <xdr:to>
      <xdr:col>1</xdr:col>
      <xdr:colOff>276151</xdr:colOff>
      <xdr:row>219</xdr:row>
      <xdr:rowOff>29684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3196C4A-AEFB-47C2-8DF1-361A75B742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/>
        <a:srcRect l="8473" t="20099" r="5416" b="6055"/>
        <a:stretch/>
      </xdr:blipFill>
      <xdr:spPr>
        <a:xfrm>
          <a:off x="14286" y="43792869"/>
          <a:ext cx="1321045" cy="623315"/>
        </a:xfrm>
        <a:prstGeom prst="rect">
          <a:avLst/>
        </a:prstGeom>
      </xdr:spPr>
    </xdr:pic>
    <xdr:clientData/>
  </xdr:twoCellAnchor>
  <xdr:twoCellAnchor>
    <xdr:from>
      <xdr:col>0</xdr:col>
      <xdr:colOff>589189</xdr:colOff>
      <xdr:row>35</xdr:row>
      <xdr:rowOff>124931</xdr:rowOff>
    </xdr:from>
    <xdr:to>
      <xdr:col>0</xdr:col>
      <xdr:colOff>771545</xdr:colOff>
      <xdr:row>36</xdr:row>
      <xdr:rowOff>117311</xdr:rowOff>
    </xdr:to>
    <xdr:sp macro="" textlink="">
      <xdr:nvSpPr>
        <xdr:cNvPr id="10" name="Oval 9">
          <a:extLst>
            <a:ext uri="{FF2B5EF4-FFF2-40B4-BE49-F238E27FC236}">
              <a16:creationId xmlns:a16="http://schemas.microsoft.com/office/drawing/2014/main" id="{6C5BB868-BA21-4062-A470-E55B019290FB}"/>
            </a:ext>
          </a:extLst>
        </xdr:cNvPr>
        <xdr:cNvSpPr/>
      </xdr:nvSpPr>
      <xdr:spPr>
        <a:xfrm>
          <a:off x="589189" y="7363931"/>
          <a:ext cx="182356" cy="18288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2</a:t>
          </a:r>
        </a:p>
      </xdr:txBody>
    </xdr:sp>
    <xdr:clientData/>
  </xdr:twoCellAnchor>
  <xdr:twoCellAnchor>
    <xdr:from>
      <xdr:col>0</xdr:col>
      <xdr:colOff>589189</xdr:colOff>
      <xdr:row>17</xdr:row>
      <xdr:rowOff>123993</xdr:rowOff>
    </xdr:from>
    <xdr:to>
      <xdr:col>0</xdr:col>
      <xdr:colOff>771545</xdr:colOff>
      <xdr:row>18</xdr:row>
      <xdr:rowOff>116373</xdr:rowOff>
    </xdr:to>
    <xdr:sp macro="" textlink="">
      <xdr:nvSpPr>
        <xdr:cNvPr id="11" name="Oval 10">
          <a:extLst>
            <a:ext uri="{FF2B5EF4-FFF2-40B4-BE49-F238E27FC236}">
              <a16:creationId xmlns:a16="http://schemas.microsoft.com/office/drawing/2014/main" id="{26132048-0596-4400-9159-9A5EC3773384}"/>
            </a:ext>
          </a:extLst>
        </xdr:cNvPr>
        <xdr:cNvSpPr/>
      </xdr:nvSpPr>
      <xdr:spPr>
        <a:xfrm>
          <a:off x="589189" y="3933993"/>
          <a:ext cx="182356" cy="18288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0</xdr:col>
      <xdr:colOff>589189</xdr:colOff>
      <xdr:row>64</xdr:row>
      <xdr:rowOff>119228</xdr:rowOff>
    </xdr:from>
    <xdr:to>
      <xdr:col>0</xdr:col>
      <xdr:colOff>771545</xdr:colOff>
      <xdr:row>65</xdr:row>
      <xdr:rowOff>111608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69732BAD-B427-4018-BA36-BB5900A1B627}"/>
            </a:ext>
          </a:extLst>
        </xdr:cNvPr>
        <xdr:cNvSpPr/>
      </xdr:nvSpPr>
      <xdr:spPr>
        <a:xfrm>
          <a:off x="589189" y="13454228"/>
          <a:ext cx="182356" cy="18288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3</a:t>
          </a:r>
        </a:p>
      </xdr:txBody>
    </xdr:sp>
    <xdr:clientData/>
  </xdr:twoCellAnchor>
  <xdr:twoCellAnchor>
    <xdr:from>
      <xdr:col>0</xdr:col>
      <xdr:colOff>589189</xdr:colOff>
      <xdr:row>113</xdr:row>
      <xdr:rowOff>23978</xdr:rowOff>
    </xdr:from>
    <xdr:to>
      <xdr:col>0</xdr:col>
      <xdr:colOff>771545</xdr:colOff>
      <xdr:row>114</xdr:row>
      <xdr:rowOff>16358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581CD6E0-557E-4F78-8937-23887D0AE05F}"/>
            </a:ext>
          </a:extLst>
        </xdr:cNvPr>
        <xdr:cNvSpPr/>
      </xdr:nvSpPr>
      <xdr:spPr>
        <a:xfrm>
          <a:off x="589189" y="23264978"/>
          <a:ext cx="182356" cy="18288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4</a:t>
          </a:r>
        </a:p>
      </xdr:txBody>
    </xdr:sp>
    <xdr:clientData/>
  </xdr:twoCellAnchor>
  <xdr:twoCellAnchor>
    <xdr:from>
      <xdr:col>0</xdr:col>
      <xdr:colOff>589189</xdr:colOff>
      <xdr:row>155</xdr:row>
      <xdr:rowOff>114465</xdr:rowOff>
    </xdr:from>
    <xdr:to>
      <xdr:col>0</xdr:col>
      <xdr:colOff>771545</xdr:colOff>
      <xdr:row>156</xdr:row>
      <xdr:rowOff>106845</xdr:rowOff>
    </xdr:to>
    <xdr:sp macro="" textlink="">
      <xdr:nvSpPr>
        <xdr:cNvPr id="14" name="Oval 13">
          <a:extLst>
            <a:ext uri="{FF2B5EF4-FFF2-40B4-BE49-F238E27FC236}">
              <a16:creationId xmlns:a16="http://schemas.microsoft.com/office/drawing/2014/main" id="{881007D2-8B52-47AB-A379-64A0E704E372}"/>
            </a:ext>
          </a:extLst>
        </xdr:cNvPr>
        <xdr:cNvSpPr/>
      </xdr:nvSpPr>
      <xdr:spPr>
        <a:xfrm>
          <a:off x="589189" y="31927965"/>
          <a:ext cx="182356" cy="18288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5</a:t>
          </a:r>
        </a:p>
      </xdr:txBody>
    </xdr:sp>
    <xdr:clientData/>
  </xdr:twoCellAnchor>
  <xdr:twoCellAnchor>
    <xdr:from>
      <xdr:col>0</xdr:col>
      <xdr:colOff>593951</xdr:colOff>
      <xdr:row>176</xdr:row>
      <xdr:rowOff>26357</xdr:rowOff>
    </xdr:from>
    <xdr:to>
      <xdr:col>0</xdr:col>
      <xdr:colOff>776307</xdr:colOff>
      <xdr:row>177</xdr:row>
      <xdr:rowOff>18737</xdr:rowOff>
    </xdr:to>
    <xdr:sp macro="" textlink="">
      <xdr:nvSpPr>
        <xdr:cNvPr id="15" name="Oval 14">
          <a:extLst>
            <a:ext uri="{FF2B5EF4-FFF2-40B4-BE49-F238E27FC236}">
              <a16:creationId xmlns:a16="http://schemas.microsoft.com/office/drawing/2014/main" id="{BD083010-5181-43AF-B193-587C64FDA833}"/>
            </a:ext>
          </a:extLst>
        </xdr:cNvPr>
        <xdr:cNvSpPr/>
      </xdr:nvSpPr>
      <xdr:spPr>
        <a:xfrm>
          <a:off x="593951" y="35840357"/>
          <a:ext cx="182356" cy="18288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6</a:t>
          </a:r>
        </a:p>
      </xdr:txBody>
    </xdr:sp>
    <xdr:clientData/>
  </xdr:twoCellAnchor>
  <xdr:twoCellAnchor>
    <xdr:from>
      <xdr:col>0</xdr:col>
      <xdr:colOff>589189</xdr:colOff>
      <xdr:row>202</xdr:row>
      <xdr:rowOff>23979</xdr:rowOff>
    </xdr:from>
    <xdr:to>
      <xdr:col>0</xdr:col>
      <xdr:colOff>771545</xdr:colOff>
      <xdr:row>203</xdr:row>
      <xdr:rowOff>16359</xdr:rowOff>
    </xdr:to>
    <xdr:sp macro="" textlink="">
      <xdr:nvSpPr>
        <xdr:cNvPr id="16" name="Oval 15">
          <a:extLst>
            <a:ext uri="{FF2B5EF4-FFF2-40B4-BE49-F238E27FC236}">
              <a16:creationId xmlns:a16="http://schemas.microsoft.com/office/drawing/2014/main" id="{DA9799A8-F8B0-4921-8A24-F9EDD94E4C0D}"/>
            </a:ext>
          </a:extLst>
        </xdr:cNvPr>
        <xdr:cNvSpPr/>
      </xdr:nvSpPr>
      <xdr:spPr>
        <a:xfrm>
          <a:off x="589189" y="41362479"/>
          <a:ext cx="182356" cy="18288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7</a:t>
          </a:r>
        </a:p>
      </xdr:txBody>
    </xdr:sp>
    <xdr:clientData/>
  </xdr:twoCellAnchor>
  <xdr:twoCellAnchor>
    <xdr:from>
      <xdr:col>0</xdr:col>
      <xdr:colOff>589189</xdr:colOff>
      <xdr:row>219</xdr:row>
      <xdr:rowOff>119227</xdr:rowOff>
    </xdr:from>
    <xdr:to>
      <xdr:col>0</xdr:col>
      <xdr:colOff>771545</xdr:colOff>
      <xdr:row>220</xdr:row>
      <xdr:rowOff>111607</xdr:rowOff>
    </xdr:to>
    <xdr:sp macro="" textlink="">
      <xdr:nvSpPr>
        <xdr:cNvPr id="17" name="Oval 16">
          <a:extLst>
            <a:ext uri="{FF2B5EF4-FFF2-40B4-BE49-F238E27FC236}">
              <a16:creationId xmlns:a16="http://schemas.microsoft.com/office/drawing/2014/main" id="{3CB73A58-9EE1-4330-BB57-A29B1DB5482A}"/>
            </a:ext>
          </a:extLst>
        </xdr:cNvPr>
        <xdr:cNvSpPr/>
      </xdr:nvSpPr>
      <xdr:spPr>
        <a:xfrm>
          <a:off x="589189" y="44505727"/>
          <a:ext cx="182356" cy="182880"/>
        </a:xfrm>
        <a:prstGeom prst="ellipse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1"/>
        <a:lstStyle/>
        <a:p>
          <a:pPr algn="l"/>
          <a:r>
            <a:rPr lang="en-US" sz="1100" b="1">
              <a:solidFill>
                <a:sysClr val="windowText" lastClr="000000"/>
              </a:solidFill>
            </a:rPr>
            <a:t>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AD933-A5F3-4589-B47A-262D45A26E3D}">
  <dimension ref="A1:G227"/>
  <sheetViews>
    <sheetView tabSelected="1" workbookViewId="0">
      <selection activeCell="G212" sqref="G212:G213"/>
    </sheetView>
  </sheetViews>
  <sheetFormatPr defaultColWidth="10.88671875" defaultRowHeight="14.4" x14ac:dyDescent="0.3"/>
  <cols>
    <col min="1" max="1" width="19.44140625" style="10" bestFit="1" customWidth="1"/>
    <col min="2" max="2" width="4.77734375" style="11" bestFit="1" customWidth="1"/>
    <col min="3" max="3" width="11" style="12" customWidth="1"/>
    <col min="4" max="4" width="15.88671875" style="13" customWidth="1"/>
    <col min="5" max="5" width="15.6640625" style="14" customWidth="1"/>
    <col min="6" max="7" width="12.109375" style="15" customWidth="1"/>
    <col min="8" max="16384" width="10.88671875" style="2"/>
  </cols>
  <sheetData>
    <row r="1" spans="1:7" ht="15.75" customHeight="1" x14ac:dyDescent="0.3">
      <c r="A1" s="59" t="s">
        <v>0</v>
      </c>
      <c r="B1" s="62"/>
      <c r="C1" s="62"/>
      <c r="D1" s="63"/>
      <c r="E1" s="1"/>
      <c r="F1" s="68" t="s">
        <v>1</v>
      </c>
      <c r="G1" s="68"/>
    </row>
    <row r="2" spans="1:7" ht="25.5" customHeight="1" x14ac:dyDescent="0.3">
      <c r="A2" s="60"/>
      <c r="B2" s="64"/>
      <c r="C2" s="64"/>
      <c r="D2" s="65"/>
      <c r="E2" s="69" t="s">
        <v>271</v>
      </c>
      <c r="F2" s="4"/>
      <c r="G2" s="5"/>
    </row>
    <row r="3" spans="1:7" ht="15.75" customHeight="1" x14ac:dyDescent="0.3">
      <c r="A3" s="60"/>
      <c r="B3" s="64"/>
      <c r="C3" s="64"/>
      <c r="D3" s="65"/>
      <c r="E3" s="69"/>
      <c r="F3" s="6"/>
      <c r="G3" s="7"/>
    </row>
    <row r="4" spans="1:7" ht="48.75" customHeight="1" x14ac:dyDescent="0.3">
      <c r="A4" s="61"/>
      <c r="B4" s="66"/>
      <c r="C4" s="66"/>
      <c r="D4" s="67"/>
      <c r="E4" s="70"/>
      <c r="F4" s="55" t="s">
        <v>272</v>
      </c>
      <c r="G4" s="55" t="s">
        <v>273</v>
      </c>
    </row>
    <row r="5" spans="1:7" ht="15" customHeight="1" x14ac:dyDescent="0.3">
      <c r="A5" s="8" t="s">
        <v>4</v>
      </c>
      <c r="B5" s="57" t="s">
        <v>5</v>
      </c>
      <c r="C5" s="58"/>
      <c r="D5" s="9" t="s">
        <v>6</v>
      </c>
      <c r="E5" s="71"/>
      <c r="F5" s="56"/>
      <c r="G5" s="56"/>
    </row>
    <row r="6" spans="1:7" ht="15" customHeight="1" x14ac:dyDescent="0.3"/>
    <row r="7" spans="1:7" ht="15" customHeight="1" x14ac:dyDescent="0.3">
      <c r="A7" s="16" t="s">
        <v>7</v>
      </c>
      <c r="B7" s="46" t="s">
        <v>8</v>
      </c>
      <c r="C7" s="47"/>
      <c r="D7" s="17" t="s">
        <v>9</v>
      </c>
      <c r="E7" s="18"/>
      <c r="F7" s="19"/>
      <c r="G7" s="19"/>
    </row>
    <row r="8" spans="1:7" ht="15" customHeight="1" x14ac:dyDescent="0.3">
      <c r="A8" s="20"/>
      <c r="B8" s="46" t="s">
        <v>10</v>
      </c>
      <c r="C8" s="47"/>
      <c r="D8" s="17" t="s">
        <v>11</v>
      </c>
      <c r="E8" s="18"/>
      <c r="F8" s="19"/>
      <c r="G8" s="19"/>
    </row>
    <row r="9" spans="1:7" ht="15" customHeight="1" x14ac:dyDescent="0.3">
      <c r="A9" s="20"/>
      <c r="B9" s="46" t="s">
        <v>12</v>
      </c>
      <c r="C9" s="47"/>
      <c r="D9" s="17" t="s">
        <v>13</v>
      </c>
      <c r="E9" s="18"/>
      <c r="F9" s="19"/>
      <c r="G9" s="19"/>
    </row>
    <row r="10" spans="1:7" ht="15" customHeight="1" x14ac:dyDescent="0.3">
      <c r="A10" s="20"/>
      <c r="B10" s="46" t="s">
        <v>14</v>
      </c>
      <c r="C10" s="47"/>
      <c r="D10" s="17" t="s">
        <v>15</v>
      </c>
      <c r="E10" s="18"/>
      <c r="F10" s="19"/>
      <c r="G10" s="19"/>
    </row>
    <row r="11" spans="1:7" ht="15" customHeight="1" x14ac:dyDescent="0.3">
      <c r="A11" s="20"/>
      <c r="B11" s="46" t="s">
        <v>16</v>
      </c>
      <c r="C11" s="47"/>
      <c r="D11" s="17" t="s">
        <v>17</v>
      </c>
      <c r="E11" s="18"/>
      <c r="F11" s="19"/>
      <c r="G11" s="19"/>
    </row>
    <row r="12" spans="1:7" ht="15" customHeight="1" x14ac:dyDescent="0.3">
      <c r="A12" s="21"/>
      <c r="B12" s="46" t="s">
        <v>18</v>
      </c>
      <c r="C12" s="47"/>
      <c r="D12" s="17" t="s">
        <v>19</v>
      </c>
      <c r="E12" s="18"/>
      <c r="F12" s="19"/>
      <c r="G12" s="19"/>
    </row>
    <row r="13" spans="1:7" ht="15" customHeight="1" x14ac:dyDescent="0.3">
      <c r="A13" s="20"/>
      <c r="B13" s="46" t="s">
        <v>20</v>
      </c>
      <c r="C13" s="47"/>
      <c r="D13" s="17" t="s">
        <v>21</v>
      </c>
      <c r="E13" s="18"/>
      <c r="F13" s="19"/>
      <c r="G13" s="19"/>
    </row>
    <row r="14" spans="1:7" ht="15" customHeight="1" x14ac:dyDescent="0.3">
      <c r="A14" s="20"/>
      <c r="B14" s="46" t="s">
        <v>22</v>
      </c>
      <c r="C14" s="47"/>
      <c r="D14" s="17" t="s">
        <v>23</v>
      </c>
      <c r="E14" s="18"/>
      <c r="F14" s="19"/>
      <c r="G14" s="19"/>
    </row>
    <row r="15" spans="1:7" ht="15" customHeight="1" x14ac:dyDescent="0.3">
      <c r="A15" s="20"/>
      <c r="B15" s="46" t="s">
        <v>24</v>
      </c>
      <c r="C15" s="47"/>
      <c r="D15" s="17" t="s">
        <v>25</v>
      </c>
      <c r="E15" s="18"/>
      <c r="F15" s="19"/>
      <c r="G15" s="19"/>
    </row>
    <row r="16" spans="1:7" ht="15" customHeight="1" x14ac:dyDescent="0.3">
      <c r="A16" s="20"/>
      <c r="B16" s="46" t="s">
        <v>26</v>
      </c>
      <c r="C16" s="47"/>
      <c r="D16" s="17" t="s">
        <v>27</v>
      </c>
      <c r="E16" s="18"/>
      <c r="F16" s="19"/>
      <c r="G16" s="19"/>
    </row>
    <row r="17" spans="1:7" ht="15" customHeight="1" x14ac:dyDescent="0.3">
      <c r="A17" s="20"/>
      <c r="B17" s="46" t="s">
        <v>28</v>
      </c>
      <c r="C17" s="47"/>
      <c r="D17" s="17" t="s">
        <v>29</v>
      </c>
      <c r="E17" s="18"/>
      <c r="F17" s="19"/>
      <c r="G17" s="19"/>
    </row>
    <row r="18" spans="1:7" ht="15" customHeight="1" x14ac:dyDescent="0.3">
      <c r="A18" s="20"/>
      <c r="B18" s="46" t="s">
        <v>30</v>
      </c>
      <c r="C18" s="47"/>
      <c r="D18" s="17" t="s">
        <v>31</v>
      </c>
      <c r="E18" s="18"/>
      <c r="F18" s="19"/>
      <c r="G18" s="19"/>
    </row>
    <row r="19" spans="1:7" ht="15" customHeight="1" x14ac:dyDescent="0.3">
      <c r="A19" s="21"/>
      <c r="B19" s="46" t="s">
        <v>32</v>
      </c>
      <c r="C19" s="47"/>
      <c r="D19" s="17" t="s">
        <v>33</v>
      </c>
      <c r="E19" s="18"/>
      <c r="F19" s="19"/>
      <c r="G19" s="19"/>
    </row>
    <row r="20" spans="1:7" ht="15" customHeight="1" x14ac:dyDescent="0.3">
      <c r="A20" s="20"/>
      <c r="B20" s="46" t="s">
        <v>34</v>
      </c>
      <c r="C20" s="47"/>
      <c r="D20" s="17" t="s">
        <v>35</v>
      </c>
      <c r="E20" s="18"/>
      <c r="F20" s="19"/>
      <c r="G20" s="19"/>
    </row>
    <row r="21" spans="1:7" ht="15" customHeight="1" x14ac:dyDescent="0.3">
      <c r="A21" s="22"/>
      <c r="B21" s="46" t="s">
        <v>36</v>
      </c>
      <c r="C21" s="47"/>
      <c r="D21" s="17" t="s">
        <v>37</v>
      </c>
      <c r="E21" s="18"/>
      <c r="F21" s="19"/>
      <c r="G21" s="19"/>
    </row>
    <row r="22" spans="1:7" ht="15" customHeight="1" x14ac:dyDescent="0.3">
      <c r="A22" s="20"/>
      <c r="B22" s="46" t="s">
        <v>38</v>
      </c>
      <c r="C22" s="47"/>
      <c r="D22" s="17" t="s">
        <v>39</v>
      </c>
      <c r="E22" s="18"/>
      <c r="F22" s="19"/>
      <c r="G22" s="19"/>
    </row>
    <row r="23" spans="1:7" ht="15" customHeight="1" x14ac:dyDescent="0.3">
      <c r="A23" s="20"/>
      <c r="B23" s="46" t="s">
        <v>40</v>
      </c>
      <c r="C23" s="47"/>
      <c r="D23" s="17" t="s">
        <v>41</v>
      </c>
      <c r="E23" s="18"/>
      <c r="F23" s="19"/>
      <c r="G23" s="19"/>
    </row>
    <row r="24" spans="1:7" ht="15" customHeight="1" x14ac:dyDescent="0.3">
      <c r="A24" s="20"/>
      <c r="B24" s="46" t="s">
        <v>42</v>
      </c>
      <c r="C24" s="47"/>
      <c r="D24" s="17" t="s">
        <v>43</v>
      </c>
      <c r="E24" s="18"/>
      <c r="F24" s="19"/>
      <c r="G24" s="19"/>
    </row>
    <row r="25" spans="1:7" ht="15" customHeight="1" x14ac:dyDescent="0.3">
      <c r="A25" s="23"/>
      <c r="B25" s="46" t="s">
        <v>44</v>
      </c>
      <c r="C25" s="47"/>
      <c r="D25" s="17" t="s">
        <v>45</v>
      </c>
      <c r="E25" s="18"/>
      <c r="F25" s="19"/>
      <c r="G25" s="19"/>
    </row>
    <row r="26" spans="1:7" ht="15" customHeight="1" x14ac:dyDescent="0.3">
      <c r="A26" s="24"/>
      <c r="B26" s="25"/>
      <c r="C26" s="48" t="s">
        <v>46</v>
      </c>
      <c r="D26" s="49"/>
      <c r="E26" s="26">
        <f>SUM(E7:E25)</f>
        <v>0</v>
      </c>
      <c r="F26" s="72" t="str">
        <f>IF(COUNTBLANK(F7:G25)&gt;0,CONCATENATE("INVALID"),(#REF!*#REF!*F7)+(#REF!*#REF!*F8)+(#REF!*#REF!*F9)+(#REF!*#REF!*F10)+(#REF!*#REF!*F11)+(#REF!*#REF!*F12)+(#REF!*#REF!*F13)+(#REF!*#REF!*F14)+(#REF!*#REF!*F15)+(#REF!*#REF!*F16)+(#REF!*#REF!*F17)+(#REF!*#REF!*F18)+(#REF!*#REF!*F19)+(#REF!*#REF!*F20)+(#REF!*#REF!*F21)+(#REF!*#REF!*F22)+(#REF!*#REF!*F23)+(#REF!*#REF!*F24)+(#REF!*#REF!*F25)+(#REF!*#REF!*G7)+(#REF!*#REF!*G8)+(#REF!*#REF!*G9)+(#REF!*#REF!*G10)+(#REF!*#REF!*G11)+(#REF!*#REF!*G12)+(#REF!*#REF!*G13)+(#REF!*#REF!*G14)+(#REF!*#REF!*G15)+(#REF!*#REF!*G16)+(#REF!*#REF!*G17)+(#REF!*#REF!*G18)+(#REF!*#REF!*G19)+(#REF!*#REF!*G20)+(#REF!*#REF!*G21)+(#REF!*#REF!*G22)+(#REF!*#REF!*G23)+(#REF!*#REF!*G24)+(#REF!*#REF!*G25))</f>
        <v>INVALID</v>
      </c>
      <c r="G26" s="72"/>
    </row>
    <row r="27" spans="1:7" ht="15" customHeight="1" x14ac:dyDescent="0.3">
      <c r="A27" s="52"/>
      <c r="B27" s="52"/>
      <c r="C27" s="52"/>
      <c r="D27" s="52"/>
      <c r="E27" s="52"/>
      <c r="F27" s="53"/>
      <c r="G27" s="53"/>
    </row>
    <row r="28" spans="1:7" ht="15" customHeight="1" x14ac:dyDescent="0.3">
      <c r="A28" s="52"/>
      <c r="B28" s="52"/>
      <c r="C28" s="52"/>
      <c r="D28" s="52"/>
      <c r="E28" s="52"/>
      <c r="F28" s="54"/>
      <c r="G28" s="54"/>
    </row>
    <row r="29" spans="1:7" ht="15" customHeight="1" x14ac:dyDescent="0.3">
      <c r="B29" s="27"/>
      <c r="C29" s="27"/>
      <c r="E29" s="28"/>
      <c r="F29" s="29"/>
      <c r="G29" s="29"/>
    </row>
    <row r="30" spans="1:7" ht="15" customHeight="1" x14ac:dyDescent="0.3">
      <c r="A30" s="16" t="s">
        <v>47</v>
      </c>
      <c r="B30" s="46" t="s">
        <v>48</v>
      </c>
      <c r="C30" s="47"/>
      <c r="D30" s="30" t="s">
        <v>49</v>
      </c>
      <c r="E30" s="18"/>
      <c r="F30" s="19"/>
      <c r="G30" s="19"/>
    </row>
    <row r="31" spans="1:7" ht="15" customHeight="1" x14ac:dyDescent="0.3">
      <c r="A31" s="20"/>
      <c r="B31" s="74" t="s">
        <v>50</v>
      </c>
      <c r="C31" s="75"/>
      <c r="D31" s="30" t="s">
        <v>51</v>
      </c>
      <c r="E31" s="18"/>
      <c r="F31" s="19"/>
      <c r="G31" s="19"/>
    </row>
    <row r="32" spans="1:7" ht="15" customHeight="1" x14ac:dyDescent="0.3">
      <c r="A32" s="22"/>
      <c r="B32" s="46" t="s">
        <v>52</v>
      </c>
      <c r="C32" s="47"/>
      <c r="D32" s="30" t="s">
        <v>53</v>
      </c>
      <c r="E32" s="18"/>
      <c r="F32" s="19"/>
      <c r="G32" s="19"/>
    </row>
    <row r="33" spans="1:7" ht="15" customHeight="1" x14ac:dyDescent="0.3">
      <c r="A33" s="21"/>
      <c r="B33" s="46" t="s">
        <v>54</v>
      </c>
      <c r="C33" s="47"/>
      <c r="D33" s="30" t="s">
        <v>55</v>
      </c>
      <c r="E33" s="18"/>
      <c r="F33" s="19"/>
      <c r="G33" s="19"/>
    </row>
    <row r="34" spans="1:7" ht="15" customHeight="1" x14ac:dyDescent="0.3">
      <c r="A34" s="20"/>
      <c r="B34" s="46" t="s">
        <v>56</v>
      </c>
      <c r="C34" s="47"/>
      <c r="D34" s="30" t="s">
        <v>57</v>
      </c>
      <c r="E34" s="18"/>
      <c r="F34" s="19"/>
      <c r="G34" s="19"/>
    </row>
    <row r="35" spans="1:7" ht="15" customHeight="1" x14ac:dyDescent="0.3">
      <c r="A35" s="21"/>
      <c r="B35" s="46" t="s">
        <v>58</v>
      </c>
      <c r="C35" s="47"/>
      <c r="D35" s="30" t="s">
        <v>59</v>
      </c>
      <c r="E35" s="18">
        <v>88200</v>
      </c>
      <c r="F35" s="19"/>
      <c r="G35" s="19"/>
    </row>
    <row r="36" spans="1:7" ht="15" customHeight="1" x14ac:dyDescent="0.3">
      <c r="A36" s="20"/>
      <c r="B36" s="46" t="s">
        <v>60</v>
      </c>
      <c r="C36" s="47"/>
      <c r="D36" s="30" t="s">
        <v>61</v>
      </c>
      <c r="E36" s="18"/>
      <c r="F36" s="19"/>
      <c r="G36" s="19"/>
    </row>
    <row r="37" spans="1:7" ht="15" customHeight="1" x14ac:dyDescent="0.3">
      <c r="A37" s="22"/>
      <c r="B37" s="46" t="s">
        <v>62</v>
      </c>
      <c r="C37" s="47"/>
      <c r="D37" s="30" t="s">
        <v>63</v>
      </c>
      <c r="E37" s="18"/>
      <c r="F37" s="19"/>
      <c r="G37" s="19"/>
    </row>
    <row r="38" spans="1:7" ht="15" customHeight="1" x14ac:dyDescent="0.3">
      <c r="A38" s="23"/>
      <c r="B38" s="46" t="s">
        <v>64</v>
      </c>
      <c r="C38" s="47"/>
      <c r="D38" s="30" t="s">
        <v>65</v>
      </c>
      <c r="E38" s="18"/>
      <c r="F38" s="19"/>
      <c r="G38" s="19"/>
    </row>
    <row r="39" spans="1:7" ht="15" customHeight="1" x14ac:dyDescent="0.3">
      <c r="A39" s="24"/>
      <c r="B39" s="25"/>
      <c r="C39" s="48" t="s">
        <v>66</v>
      </c>
      <c r="D39" s="49"/>
      <c r="E39" s="26">
        <f>SUM(E30:E38)</f>
        <v>88200</v>
      </c>
      <c r="F39" s="72" t="str">
        <f>IF(COUNTBLANK(F30:G38)&gt;0,CONCATENATE("INVALID"),(#REF!*#REF!*F35)+(#REF!*#REF!*G35)+(#REF!*#REF!*F36)+(#REF!*#REF!*G36)+(#REF!*#REF!*F37)+(#REF!*#REF!*G37)+(#REF!*#REF!*F38)+(#REF!*#REF!*G38)+(#REF!*#REF!*F30)+(#REF!*#REF!*G30)+(#REF!*#REF!*F31)+(#REF!*#REF!*G31)+(#REF!*#REF!*F32)+(#REF!*#REF!*G32)+(#REF!*#REF!*F33)+(#REF!*#REF!*G33)+(#REF!*#REF!*F34)+(#REF!*#REF!*G34))</f>
        <v>INVALID</v>
      </c>
      <c r="G39" s="72"/>
    </row>
    <row r="40" spans="1:7" ht="15" customHeight="1" x14ac:dyDescent="0.3">
      <c r="A40" s="52"/>
      <c r="B40" s="52"/>
      <c r="C40" s="52"/>
      <c r="D40" s="52"/>
      <c r="E40" s="52"/>
      <c r="F40" s="53" t="str">
        <f>IF(F39="INVALID","","Extended Price ↑")</f>
        <v/>
      </c>
      <c r="G40" s="53"/>
    </row>
    <row r="41" spans="1:7" ht="15" customHeight="1" x14ac:dyDescent="0.3">
      <c r="A41" s="52"/>
      <c r="B41" s="52"/>
      <c r="C41" s="52"/>
      <c r="D41" s="52"/>
      <c r="E41" s="52"/>
      <c r="F41" s="54"/>
      <c r="G41" s="54"/>
    </row>
    <row r="42" spans="1:7" ht="15" customHeight="1" x14ac:dyDescent="0.3">
      <c r="A42" s="31"/>
      <c r="B42" s="31"/>
      <c r="C42" s="31"/>
      <c r="D42" s="31"/>
      <c r="E42" s="31"/>
      <c r="F42" s="32"/>
      <c r="G42" s="32"/>
    </row>
    <row r="43" spans="1:7" ht="15" customHeight="1" x14ac:dyDescent="0.3">
      <c r="A43" s="31"/>
      <c r="B43" s="31"/>
      <c r="C43" s="31"/>
      <c r="D43" s="31"/>
      <c r="E43" s="31"/>
      <c r="F43" s="32"/>
      <c r="G43" s="32"/>
    </row>
    <row r="44" spans="1:7" ht="15" customHeight="1" x14ac:dyDescent="0.3">
      <c r="A44" s="31"/>
      <c r="B44" s="31"/>
      <c r="C44" s="31"/>
      <c r="D44" s="31"/>
      <c r="E44" s="31"/>
      <c r="F44" s="32"/>
      <c r="G44" s="32"/>
    </row>
    <row r="45" spans="1:7" ht="15" customHeight="1" x14ac:dyDescent="0.3">
      <c r="A45" s="31"/>
      <c r="B45" s="31"/>
      <c r="C45" s="31"/>
      <c r="D45" s="31"/>
      <c r="E45" s="31"/>
      <c r="F45" s="32"/>
      <c r="G45" s="32"/>
    </row>
    <row r="46" spans="1:7" ht="15" customHeight="1" x14ac:dyDescent="0.3">
      <c r="A46" s="31"/>
      <c r="B46" s="31"/>
      <c r="C46" s="31"/>
      <c r="D46" s="31"/>
      <c r="E46" s="31"/>
      <c r="F46" s="32"/>
      <c r="G46" s="32"/>
    </row>
    <row r="47" spans="1:7" ht="15" customHeight="1" x14ac:dyDescent="0.3">
      <c r="A47" s="31"/>
      <c r="B47" s="31"/>
      <c r="C47" s="31"/>
      <c r="D47" s="31"/>
      <c r="E47" s="31"/>
      <c r="F47" s="32"/>
      <c r="G47" s="32"/>
    </row>
    <row r="48" spans="1:7" ht="15.75" customHeight="1" x14ac:dyDescent="0.3">
      <c r="A48" s="59" t="s">
        <v>0</v>
      </c>
      <c r="B48" s="62">
        <f>B1</f>
        <v>0</v>
      </c>
      <c r="C48" s="62"/>
      <c r="D48" s="63"/>
      <c r="E48" s="1"/>
      <c r="F48" s="68" t="s">
        <v>1</v>
      </c>
      <c r="G48" s="68"/>
    </row>
    <row r="49" spans="1:7" ht="25.5" customHeight="1" x14ac:dyDescent="0.3">
      <c r="A49" s="60"/>
      <c r="B49" s="64"/>
      <c r="C49" s="64"/>
      <c r="D49" s="65"/>
      <c r="E49" s="69" t="s">
        <v>2</v>
      </c>
      <c r="F49" s="4"/>
      <c r="G49" s="5"/>
    </row>
    <row r="50" spans="1:7" ht="15.75" customHeight="1" x14ac:dyDescent="0.3">
      <c r="A50" s="60"/>
      <c r="B50" s="64"/>
      <c r="C50" s="64"/>
      <c r="D50" s="65"/>
      <c r="E50" s="69"/>
      <c r="F50" s="6"/>
      <c r="G50" s="7"/>
    </row>
    <row r="51" spans="1:7" ht="48.75" customHeight="1" x14ac:dyDescent="0.3">
      <c r="A51" s="61"/>
      <c r="B51" s="66"/>
      <c r="C51" s="66"/>
      <c r="D51" s="67"/>
      <c r="E51" s="70" t="s">
        <v>274</v>
      </c>
      <c r="F51" s="55" t="s">
        <v>272</v>
      </c>
      <c r="G51" s="55" t="s">
        <v>273</v>
      </c>
    </row>
    <row r="52" spans="1:7" ht="15" customHeight="1" x14ac:dyDescent="0.3">
      <c r="A52" s="8" t="s">
        <v>4</v>
      </c>
      <c r="B52" s="57" t="s">
        <v>5</v>
      </c>
      <c r="C52" s="58"/>
      <c r="D52" s="9" t="s">
        <v>6</v>
      </c>
      <c r="E52" s="71"/>
      <c r="F52" s="56"/>
      <c r="G52" s="56"/>
    </row>
    <row r="53" spans="1:7" ht="15" customHeight="1" x14ac:dyDescent="0.3">
      <c r="A53" s="31"/>
      <c r="B53" s="31"/>
      <c r="C53" s="31"/>
      <c r="D53" s="31"/>
      <c r="E53" s="31"/>
      <c r="F53" s="32"/>
      <c r="G53" s="32"/>
    </row>
    <row r="54" spans="1:7" ht="15" customHeight="1" x14ac:dyDescent="0.3">
      <c r="A54" s="16" t="s">
        <v>67</v>
      </c>
      <c r="B54" s="46" t="s">
        <v>68</v>
      </c>
      <c r="C54" s="47"/>
      <c r="D54" s="33" t="s">
        <v>69</v>
      </c>
      <c r="E54" s="18"/>
      <c r="F54" s="19"/>
      <c r="G54" s="34"/>
    </row>
    <row r="55" spans="1:7" ht="15" customHeight="1" x14ac:dyDescent="0.3">
      <c r="A55" s="20"/>
      <c r="B55" s="46" t="s">
        <v>70</v>
      </c>
      <c r="C55" s="47"/>
      <c r="D55" s="17" t="s">
        <v>71</v>
      </c>
      <c r="E55" s="18"/>
      <c r="F55" s="19"/>
      <c r="G55" s="34"/>
    </row>
    <row r="56" spans="1:7" ht="15" customHeight="1" x14ac:dyDescent="0.3">
      <c r="A56" s="22"/>
      <c r="B56" s="46" t="s">
        <v>72</v>
      </c>
      <c r="C56" s="47"/>
      <c r="D56" s="17" t="s">
        <v>73</v>
      </c>
      <c r="E56" s="18"/>
      <c r="F56" s="19"/>
      <c r="G56" s="34"/>
    </row>
    <row r="57" spans="1:7" ht="15" customHeight="1" x14ac:dyDescent="0.3">
      <c r="A57" s="20"/>
      <c r="B57" s="46" t="s">
        <v>74</v>
      </c>
      <c r="C57" s="47"/>
      <c r="D57" s="17" t="s">
        <v>75</v>
      </c>
      <c r="E57" s="18"/>
      <c r="F57" s="19"/>
      <c r="G57" s="34"/>
    </row>
    <row r="58" spans="1:7" ht="15" customHeight="1" x14ac:dyDescent="0.3">
      <c r="A58" s="20"/>
      <c r="B58" s="46" t="s">
        <v>76</v>
      </c>
      <c r="C58" s="47"/>
      <c r="D58" s="17" t="s">
        <v>77</v>
      </c>
      <c r="E58" s="18"/>
      <c r="F58" s="19"/>
      <c r="G58" s="34"/>
    </row>
    <row r="59" spans="1:7" ht="15" customHeight="1" x14ac:dyDescent="0.3">
      <c r="A59" s="21"/>
      <c r="B59" s="46" t="s">
        <v>78</v>
      </c>
      <c r="C59" s="47"/>
      <c r="D59" s="17" t="s">
        <v>79</v>
      </c>
      <c r="E59" s="18"/>
      <c r="F59" s="19"/>
      <c r="G59" s="34"/>
    </row>
    <row r="60" spans="1:7" ht="15" customHeight="1" x14ac:dyDescent="0.3">
      <c r="A60" s="20"/>
      <c r="B60" s="46" t="s">
        <v>80</v>
      </c>
      <c r="C60" s="47"/>
      <c r="D60" s="33" t="s">
        <v>81</v>
      </c>
      <c r="E60" s="18"/>
      <c r="F60" s="19"/>
      <c r="G60" s="34"/>
    </row>
    <row r="61" spans="1:7" ht="15" customHeight="1" x14ac:dyDescent="0.3">
      <c r="A61" s="22"/>
      <c r="B61" s="46" t="s">
        <v>82</v>
      </c>
      <c r="C61" s="47"/>
      <c r="D61" s="17" t="s">
        <v>83</v>
      </c>
      <c r="E61" s="35"/>
      <c r="F61" s="19"/>
      <c r="G61" s="34"/>
    </row>
    <row r="62" spans="1:7" ht="15" customHeight="1" x14ac:dyDescent="0.3">
      <c r="A62" s="20"/>
      <c r="B62" s="46" t="s">
        <v>84</v>
      </c>
      <c r="C62" s="47"/>
      <c r="D62" s="17" t="s">
        <v>85</v>
      </c>
      <c r="E62" s="18"/>
      <c r="F62" s="19"/>
      <c r="G62" s="34"/>
    </row>
    <row r="63" spans="1:7" ht="15" customHeight="1" x14ac:dyDescent="0.3">
      <c r="A63" s="21"/>
      <c r="B63" s="46" t="s">
        <v>86</v>
      </c>
      <c r="C63" s="47"/>
      <c r="D63" s="33" t="s">
        <v>87</v>
      </c>
      <c r="E63" s="18"/>
      <c r="F63" s="19"/>
      <c r="G63" s="34"/>
    </row>
    <row r="64" spans="1:7" ht="15" customHeight="1" x14ac:dyDescent="0.3">
      <c r="A64" s="20"/>
      <c r="B64" s="46" t="s">
        <v>88</v>
      </c>
      <c r="C64" s="47"/>
      <c r="D64" s="17" t="s">
        <v>89</v>
      </c>
      <c r="E64" s="18"/>
      <c r="F64" s="19"/>
      <c r="G64" s="34"/>
    </row>
    <row r="65" spans="1:7" ht="15" customHeight="1" x14ac:dyDescent="0.3">
      <c r="A65" s="21"/>
      <c r="B65" s="46" t="s">
        <v>90</v>
      </c>
      <c r="C65" s="47"/>
      <c r="D65" s="17" t="s">
        <v>91</v>
      </c>
      <c r="E65" s="18"/>
      <c r="F65" s="19"/>
      <c r="G65" s="34"/>
    </row>
    <row r="66" spans="1:7" ht="15" customHeight="1" x14ac:dyDescent="0.3">
      <c r="A66" s="20"/>
      <c r="B66" s="46" t="s">
        <v>92</v>
      </c>
      <c r="C66" s="47"/>
      <c r="D66" s="17" t="s">
        <v>93</v>
      </c>
      <c r="E66" s="18"/>
      <c r="F66" s="19"/>
      <c r="G66" s="34"/>
    </row>
    <row r="67" spans="1:7" ht="15" customHeight="1" x14ac:dyDescent="0.3">
      <c r="A67" s="22"/>
      <c r="B67" s="46" t="s">
        <v>94</v>
      </c>
      <c r="C67" s="47"/>
      <c r="D67" s="17" t="s">
        <v>95</v>
      </c>
      <c r="E67" s="18"/>
      <c r="F67" s="19"/>
      <c r="G67" s="34"/>
    </row>
    <row r="68" spans="1:7" ht="15" customHeight="1" x14ac:dyDescent="0.3">
      <c r="A68" s="21"/>
      <c r="B68" s="46" t="s">
        <v>96</v>
      </c>
      <c r="C68" s="47"/>
      <c r="D68" s="17" t="s">
        <v>97</v>
      </c>
      <c r="E68" s="18"/>
      <c r="F68" s="19"/>
      <c r="G68" s="34"/>
    </row>
    <row r="69" spans="1:7" ht="15" customHeight="1" x14ac:dyDescent="0.3">
      <c r="A69" s="20"/>
      <c r="B69" s="46" t="s">
        <v>98</v>
      </c>
      <c r="C69" s="47"/>
      <c r="D69" s="17" t="s">
        <v>99</v>
      </c>
      <c r="E69" s="18"/>
      <c r="F69" s="19"/>
      <c r="G69" s="34"/>
    </row>
    <row r="70" spans="1:7" ht="15" customHeight="1" x14ac:dyDescent="0.3">
      <c r="A70" s="22"/>
      <c r="B70" s="46" t="s">
        <v>100</v>
      </c>
      <c r="C70" s="47"/>
      <c r="D70" s="17" t="s">
        <v>101</v>
      </c>
      <c r="E70" s="18"/>
      <c r="F70" s="19"/>
      <c r="G70" s="34"/>
    </row>
    <row r="71" spans="1:7" ht="15" customHeight="1" x14ac:dyDescent="0.3">
      <c r="A71" s="20"/>
      <c r="B71" s="46" t="s">
        <v>102</v>
      </c>
      <c r="C71" s="47"/>
      <c r="D71" s="33" t="s">
        <v>103</v>
      </c>
      <c r="E71" s="18"/>
      <c r="F71" s="19"/>
      <c r="G71" s="34"/>
    </row>
    <row r="72" spans="1:7" ht="15" customHeight="1" x14ac:dyDescent="0.3">
      <c r="A72" s="23"/>
      <c r="B72" s="46" t="s">
        <v>104</v>
      </c>
      <c r="C72" s="47"/>
      <c r="D72" s="17" t="s">
        <v>105</v>
      </c>
      <c r="E72" s="18"/>
      <c r="F72" s="19"/>
      <c r="G72" s="34"/>
    </row>
    <row r="73" spans="1:7" ht="15" customHeight="1" x14ac:dyDescent="0.3">
      <c r="A73" s="24"/>
      <c r="B73" s="25"/>
      <c r="C73" s="48" t="s">
        <v>106</v>
      </c>
      <c r="D73" s="49"/>
      <c r="E73" s="26"/>
      <c r="F73" s="72" t="str">
        <f>IF(COUNTBLANK(F54:G72)&gt;0,CONCATENATE("INVALID"),(#REF!*#REF!*F68)+(#REF!*#REF!*G68)+(#REF!*#REF!*F69)+(#REF!*#REF!*G69)+(#REF!*#REF!*F70)+(#REF!*#REF!*G70)+(#REF!*#REF!*F71)+(#REF!*#REF!*G71)+(#REF!*#REF!*F72)+(#REF!*#REF!*G72)+(#REF!*#REF!*F67)+(#REF!*#REF!*G67)+(#REF!*#REF!*F66)+(#REF!*#REF!*G66)+(#REF!*#REF!*F65)+(#REF!*#REF!*G65)+(#REF!*#REF!*F64)+(#REF!*#REF!*G64)+(#REF!*#REF!*F63)+(#REF!*#REF!*G63)+(#REF!*#REF!*F62)+(#REF!*#REF!*G62)+(#REF!*#REF!*F61)+(#REF!*#REF!*G61)+(#REF!*#REF!*F60)+(#REF!*#REF!*G60)+(#REF!*#REF!*F59)+(#REF!*#REF!*G59)+(#REF!*#REF!*F58)+(#REF!*#REF!*G58)+(#REF!*#REF!*F57)+(#REF!*#REF!*G57)+(#REF!*#REF!*F56)+(#REF!*#REF!*G56)+(#REF!*#REF!*F55)+(#REF!*#REF!*G55)+(#REF!*#REF!*F54)+(#REF!*#REF!*G54))</f>
        <v>INVALID</v>
      </c>
      <c r="G73" s="72"/>
    </row>
    <row r="74" spans="1:7" ht="15" customHeight="1" x14ac:dyDescent="0.3">
      <c r="A74" s="52"/>
      <c r="B74" s="52"/>
      <c r="C74" s="52"/>
      <c r="D74" s="52"/>
      <c r="E74" s="52"/>
      <c r="F74" s="53"/>
      <c r="G74" s="53"/>
    </row>
    <row r="75" spans="1:7" ht="15" customHeight="1" x14ac:dyDescent="0.3">
      <c r="A75" s="52"/>
      <c r="B75" s="52"/>
      <c r="C75" s="52"/>
      <c r="D75" s="52"/>
      <c r="E75" s="52"/>
      <c r="F75" s="54"/>
      <c r="G75" s="54"/>
    </row>
    <row r="76" spans="1:7" ht="15" customHeight="1" x14ac:dyDescent="0.3">
      <c r="A76" s="31"/>
      <c r="B76" s="31"/>
      <c r="C76" s="31"/>
      <c r="D76" s="31"/>
      <c r="E76" s="31"/>
      <c r="F76" s="32"/>
      <c r="G76" s="32"/>
    </row>
    <row r="77" spans="1:7" ht="15" customHeight="1" x14ac:dyDescent="0.3">
      <c r="A77" s="31"/>
      <c r="B77" s="31"/>
      <c r="C77" s="31"/>
      <c r="D77" s="31"/>
      <c r="E77" s="31"/>
      <c r="F77" s="32"/>
      <c r="G77" s="32"/>
    </row>
    <row r="78" spans="1:7" ht="15" customHeight="1" x14ac:dyDescent="0.3">
      <c r="A78" s="31"/>
      <c r="B78" s="31"/>
      <c r="C78" s="31"/>
      <c r="D78" s="31"/>
      <c r="E78" s="31"/>
      <c r="F78" s="32"/>
      <c r="G78" s="32"/>
    </row>
    <row r="79" spans="1:7" ht="15" customHeight="1" x14ac:dyDescent="0.3">
      <c r="A79" s="31"/>
      <c r="B79" s="31"/>
      <c r="C79" s="31"/>
      <c r="D79" s="31"/>
      <c r="E79" s="31"/>
      <c r="F79" s="32"/>
      <c r="G79" s="32"/>
    </row>
    <row r="80" spans="1:7" ht="15" customHeight="1" x14ac:dyDescent="0.3">
      <c r="A80" s="31"/>
      <c r="B80" s="31"/>
      <c r="C80" s="31"/>
      <c r="D80" s="31"/>
      <c r="E80" s="31"/>
      <c r="F80" s="32"/>
      <c r="G80" s="32"/>
    </row>
    <row r="81" spans="1:7" ht="15" customHeight="1" x14ac:dyDescent="0.3">
      <c r="A81" s="31"/>
      <c r="B81" s="31"/>
      <c r="C81" s="31"/>
      <c r="D81" s="31"/>
      <c r="E81" s="31"/>
      <c r="F81" s="32"/>
      <c r="G81" s="32"/>
    </row>
    <row r="82" spans="1:7" ht="15" customHeight="1" x14ac:dyDescent="0.3">
      <c r="A82" s="31"/>
      <c r="B82" s="31"/>
      <c r="C82" s="31"/>
      <c r="D82" s="31"/>
      <c r="E82" s="31"/>
      <c r="F82" s="32"/>
      <c r="G82" s="32"/>
    </row>
    <row r="83" spans="1:7" ht="15" customHeight="1" x14ac:dyDescent="0.3">
      <c r="A83" s="31"/>
      <c r="B83" s="31"/>
      <c r="C83" s="31"/>
      <c r="D83" s="31"/>
      <c r="E83" s="31"/>
      <c r="F83" s="32"/>
      <c r="G83" s="32"/>
    </row>
    <row r="84" spans="1:7" ht="15" customHeight="1" x14ac:dyDescent="0.3">
      <c r="A84" s="31"/>
      <c r="B84" s="31"/>
      <c r="C84" s="31"/>
      <c r="D84" s="31"/>
      <c r="E84" s="31"/>
      <c r="F84" s="32"/>
      <c r="G84" s="32"/>
    </row>
    <row r="85" spans="1:7" ht="15" customHeight="1" x14ac:dyDescent="0.3">
      <c r="A85" s="31"/>
      <c r="B85" s="31"/>
      <c r="C85" s="31"/>
      <c r="D85" s="31"/>
      <c r="E85" s="31"/>
      <c r="F85" s="32"/>
      <c r="G85" s="32"/>
    </row>
    <row r="86" spans="1:7" ht="15" customHeight="1" x14ac:dyDescent="0.3">
      <c r="A86" s="31"/>
      <c r="B86" s="31"/>
      <c r="C86" s="31"/>
      <c r="D86" s="31"/>
      <c r="E86" s="31"/>
      <c r="F86" s="32"/>
      <c r="G86" s="32"/>
    </row>
    <row r="87" spans="1:7" ht="15" customHeight="1" x14ac:dyDescent="0.3">
      <c r="A87" s="31"/>
      <c r="B87" s="31"/>
      <c r="C87" s="31"/>
      <c r="D87" s="31"/>
      <c r="E87" s="31"/>
      <c r="F87" s="32"/>
      <c r="G87" s="32"/>
    </row>
    <row r="88" spans="1:7" ht="15" customHeight="1" x14ac:dyDescent="0.3">
      <c r="A88" s="31"/>
      <c r="B88" s="31"/>
      <c r="C88" s="31"/>
      <c r="D88" s="31"/>
      <c r="E88" s="31"/>
      <c r="F88" s="32"/>
      <c r="G88" s="32"/>
    </row>
    <row r="89" spans="1:7" ht="15" customHeight="1" x14ac:dyDescent="0.3">
      <c r="A89" s="31"/>
      <c r="B89" s="31"/>
      <c r="C89" s="31"/>
      <c r="D89" s="31"/>
      <c r="E89" s="31"/>
      <c r="F89" s="32"/>
      <c r="G89" s="32"/>
    </row>
    <row r="90" spans="1:7" ht="15" customHeight="1" x14ac:dyDescent="0.3">
      <c r="A90" s="31"/>
      <c r="B90" s="31"/>
      <c r="C90" s="31"/>
      <c r="D90" s="31"/>
      <c r="E90" s="31"/>
      <c r="F90" s="32"/>
      <c r="G90" s="32"/>
    </row>
    <row r="91" spans="1:7" ht="15" customHeight="1" x14ac:dyDescent="0.3">
      <c r="A91" s="31"/>
      <c r="B91" s="31"/>
      <c r="C91" s="31"/>
      <c r="D91" s="31"/>
      <c r="E91" s="31"/>
      <c r="F91" s="32"/>
      <c r="G91" s="32"/>
    </row>
    <row r="92" spans="1:7" ht="15" customHeight="1" x14ac:dyDescent="0.3">
      <c r="A92" s="31"/>
      <c r="B92" s="31"/>
      <c r="C92" s="31"/>
      <c r="D92" s="31"/>
      <c r="E92" s="31"/>
      <c r="F92" s="32"/>
      <c r="G92" s="32"/>
    </row>
    <row r="93" spans="1:7" ht="15" customHeight="1" x14ac:dyDescent="0.3">
      <c r="A93" s="31"/>
      <c r="B93" s="31"/>
      <c r="C93" s="31"/>
      <c r="D93" s="31"/>
      <c r="E93" s="31"/>
      <c r="F93" s="32"/>
      <c r="G93" s="32"/>
    </row>
    <row r="94" spans="1:7" ht="15" customHeight="1" x14ac:dyDescent="0.3">
      <c r="A94" s="31"/>
      <c r="B94" s="31"/>
      <c r="C94" s="31"/>
      <c r="D94" s="31"/>
      <c r="E94" s="31"/>
      <c r="F94" s="32"/>
      <c r="G94" s="32"/>
    </row>
    <row r="95" spans="1:7" ht="15.75" customHeight="1" x14ac:dyDescent="0.3">
      <c r="A95" s="59" t="s">
        <v>0</v>
      </c>
      <c r="B95" s="62">
        <f>B1</f>
        <v>0</v>
      </c>
      <c r="C95" s="62"/>
      <c r="D95" s="63"/>
      <c r="E95" s="1"/>
      <c r="F95" s="68" t="s">
        <v>1</v>
      </c>
      <c r="G95" s="68"/>
    </row>
    <row r="96" spans="1:7" ht="25.5" customHeight="1" x14ac:dyDescent="0.3">
      <c r="A96" s="60"/>
      <c r="B96" s="64"/>
      <c r="C96" s="64"/>
      <c r="D96" s="65"/>
      <c r="E96" s="69" t="s">
        <v>2</v>
      </c>
      <c r="F96" s="4"/>
      <c r="G96" s="5"/>
    </row>
    <row r="97" spans="1:7" ht="15.75" customHeight="1" x14ac:dyDescent="0.3">
      <c r="A97" s="60"/>
      <c r="B97" s="64"/>
      <c r="C97" s="64"/>
      <c r="D97" s="65"/>
      <c r="E97" s="69"/>
      <c r="F97" s="6"/>
      <c r="G97" s="7"/>
    </row>
    <row r="98" spans="1:7" ht="48.75" customHeight="1" x14ac:dyDescent="0.3">
      <c r="A98" s="61"/>
      <c r="B98" s="66"/>
      <c r="C98" s="66"/>
      <c r="D98" s="67"/>
      <c r="E98" s="70" t="s">
        <v>3</v>
      </c>
      <c r="F98" s="55" t="s">
        <v>272</v>
      </c>
      <c r="G98" s="55" t="s">
        <v>273</v>
      </c>
    </row>
    <row r="99" spans="1:7" ht="15" customHeight="1" x14ac:dyDescent="0.3">
      <c r="A99" s="8" t="s">
        <v>4</v>
      </c>
      <c r="B99" s="57" t="s">
        <v>5</v>
      </c>
      <c r="C99" s="58"/>
      <c r="D99" s="9" t="s">
        <v>6</v>
      </c>
      <c r="E99" s="71"/>
      <c r="F99" s="56"/>
      <c r="G99" s="56"/>
    </row>
    <row r="100" spans="1:7" ht="15" customHeight="1" x14ac:dyDescent="0.3"/>
    <row r="101" spans="1:7" ht="15" customHeight="1" x14ac:dyDescent="0.3">
      <c r="A101" s="16" t="s">
        <v>107</v>
      </c>
      <c r="B101" s="46" t="s">
        <v>108</v>
      </c>
      <c r="C101" s="47"/>
      <c r="D101" s="30" t="s">
        <v>109</v>
      </c>
      <c r="E101" s="18"/>
      <c r="F101" s="19"/>
      <c r="G101" s="34"/>
    </row>
    <row r="102" spans="1:7" ht="15" customHeight="1" x14ac:dyDescent="0.3">
      <c r="A102" s="20"/>
      <c r="B102" s="46" t="s">
        <v>110</v>
      </c>
      <c r="C102" s="47"/>
      <c r="D102" s="30" t="s">
        <v>111</v>
      </c>
      <c r="E102" s="18"/>
      <c r="F102" s="19"/>
      <c r="G102" s="34"/>
    </row>
    <row r="103" spans="1:7" ht="15" customHeight="1" x14ac:dyDescent="0.3">
      <c r="A103" s="22"/>
      <c r="B103" s="46" t="s">
        <v>112</v>
      </c>
      <c r="C103" s="47"/>
      <c r="D103" s="30" t="s">
        <v>113</v>
      </c>
      <c r="E103" s="18"/>
      <c r="F103" s="19"/>
      <c r="G103" s="34"/>
    </row>
    <row r="104" spans="1:7" ht="15" customHeight="1" x14ac:dyDescent="0.3">
      <c r="A104" s="20"/>
      <c r="B104" s="46" t="s">
        <v>114</v>
      </c>
      <c r="C104" s="47"/>
      <c r="D104" s="30" t="s">
        <v>115</v>
      </c>
      <c r="E104" s="18"/>
      <c r="F104" s="19"/>
      <c r="G104" s="34"/>
    </row>
    <row r="105" spans="1:7" ht="15" customHeight="1" x14ac:dyDescent="0.3">
      <c r="A105" s="20"/>
      <c r="B105" s="46" t="s">
        <v>116</v>
      </c>
      <c r="C105" s="47"/>
      <c r="D105" s="30" t="s">
        <v>117</v>
      </c>
      <c r="E105" s="18"/>
      <c r="F105" s="19"/>
      <c r="G105" s="34"/>
    </row>
    <row r="106" spans="1:7" ht="15" customHeight="1" x14ac:dyDescent="0.3">
      <c r="A106" s="20"/>
      <c r="B106" s="46" t="s">
        <v>118</v>
      </c>
      <c r="C106" s="47"/>
      <c r="D106" s="30" t="s">
        <v>119</v>
      </c>
      <c r="E106" s="18"/>
      <c r="F106" s="19"/>
      <c r="G106" s="34"/>
    </row>
    <row r="107" spans="1:7" ht="15" customHeight="1" x14ac:dyDescent="0.3">
      <c r="A107" s="21"/>
      <c r="B107" s="46" t="s">
        <v>120</v>
      </c>
      <c r="C107" s="47"/>
      <c r="D107" s="30" t="s">
        <v>121</v>
      </c>
      <c r="E107" s="18"/>
      <c r="F107" s="19"/>
      <c r="G107" s="34"/>
    </row>
    <row r="108" spans="1:7" ht="15" customHeight="1" x14ac:dyDescent="0.3">
      <c r="A108" s="20"/>
      <c r="B108" s="46" t="s">
        <v>122</v>
      </c>
      <c r="C108" s="47"/>
      <c r="D108" s="30" t="s">
        <v>123</v>
      </c>
      <c r="E108" s="18"/>
      <c r="F108" s="19"/>
      <c r="G108" s="34"/>
    </row>
    <row r="109" spans="1:7" ht="15" customHeight="1" x14ac:dyDescent="0.3">
      <c r="A109" s="22"/>
      <c r="B109" s="46" t="s">
        <v>124</v>
      </c>
      <c r="C109" s="47"/>
      <c r="D109" s="30" t="s">
        <v>125</v>
      </c>
      <c r="E109" s="18"/>
      <c r="F109" s="19"/>
      <c r="G109" s="34"/>
    </row>
    <row r="110" spans="1:7" ht="15" customHeight="1" x14ac:dyDescent="0.3">
      <c r="A110" s="20"/>
      <c r="B110" s="46" t="s">
        <v>126</v>
      </c>
      <c r="C110" s="47"/>
      <c r="D110" s="30" t="s">
        <v>127</v>
      </c>
      <c r="E110" s="18"/>
      <c r="F110" s="19"/>
      <c r="G110" s="34"/>
    </row>
    <row r="111" spans="1:7" ht="15" customHeight="1" x14ac:dyDescent="0.3">
      <c r="A111" s="20"/>
      <c r="B111" s="46" t="s">
        <v>128</v>
      </c>
      <c r="C111" s="47"/>
      <c r="D111" s="30" t="s">
        <v>129</v>
      </c>
      <c r="E111" s="18"/>
      <c r="F111" s="19"/>
      <c r="G111" s="34"/>
    </row>
    <row r="112" spans="1:7" ht="15" customHeight="1" x14ac:dyDescent="0.3">
      <c r="A112" s="21"/>
      <c r="B112" s="46" t="s">
        <v>130</v>
      </c>
      <c r="C112" s="47"/>
      <c r="D112" s="30" t="s">
        <v>131</v>
      </c>
      <c r="E112" s="18">
        <v>44100</v>
      </c>
      <c r="F112" s="19"/>
      <c r="G112" s="34"/>
    </row>
    <row r="113" spans="1:7" ht="15" customHeight="1" x14ac:dyDescent="0.3">
      <c r="A113" s="20"/>
      <c r="B113" s="46" t="s">
        <v>132</v>
      </c>
      <c r="C113" s="47"/>
      <c r="D113" s="30" t="s">
        <v>133</v>
      </c>
      <c r="E113" s="18">
        <v>44100</v>
      </c>
      <c r="F113" s="19"/>
      <c r="G113" s="34"/>
    </row>
    <row r="114" spans="1:7" ht="15" customHeight="1" x14ac:dyDescent="0.3">
      <c r="A114" s="20"/>
      <c r="B114" s="46" t="s">
        <v>134</v>
      </c>
      <c r="C114" s="47"/>
      <c r="D114" s="30" t="s">
        <v>135</v>
      </c>
      <c r="E114" s="18"/>
      <c r="F114" s="19"/>
      <c r="G114" s="34"/>
    </row>
    <row r="115" spans="1:7" ht="15" customHeight="1" x14ac:dyDescent="0.3">
      <c r="A115" s="20"/>
      <c r="B115" s="46" t="s">
        <v>136</v>
      </c>
      <c r="C115" s="47"/>
      <c r="D115" s="30" t="s">
        <v>137</v>
      </c>
      <c r="E115" s="18">
        <v>44100</v>
      </c>
      <c r="F115" s="19"/>
      <c r="G115" s="34"/>
    </row>
    <row r="116" spans="1:7" ht="15" customHeight="1" x14ac:dyDescent="0.3">
      <c r="A116" s="20"/>
      <c r="B116" s="46" t="s">
        <v>138</v>
      </c>
      <c r="C116" s="47"/>
      <c r="D116" s="30" t="s">
        <v>139</v>
      </c>
      <c r="E116" s="18"/>
      <c r="F116" s="19"/>
      <c r="G116" s="34"/>
    </row>
    <row r="117" spans="1:7" ht="15" customHeight="1" x14ac:dyDescent="0.3">
      <c r="A117" s="21"/>
      <c r="B117" s="46" t="s">
        <v>140</v>
      </c>
      <c r="C117" s="47"/>
      <c r="D117" s="30" t="s">
        <v>141</v>
      </c>
      <c r="E117" s="18"/>
      <c r="F117" s="19"/>
      <c r="G117" s="34"/>
    </row>
    <row r="118" spans="1:7" ht="15" customHeight="1" x14ac:dyDescent="0.3">
      <c r="A118" s="20"/>
      <c r="B118" s="46" t="s">
        <v>142</v>
      </c>
      <c r="C118" s="47"/>
      <c r="D118" s="30" t="s">
        <v>143</v>
      </c>
      <c r="E118" s="18"/>
      <c r="F118" s="19"/>
      <c r="G118" s="34"/>
    </row>
    <row r="119" spans="1:7" ht="15" customHeight="1" x14ac:dyDescent="0.3">
      <c r="A119" s="22"/>
      <c r="B119" s="46" t="s">
        <v>144</v>
      </c>
      <c r="C119" s="47"/>
      <c r="D119" s="30" t="s">
        <v>145</v>
      </c>
      <c r="E119" s="18"/>
      <c r="F119" s="19"/>
      <c r="G119" s="34"/>
    </row>
    <row r="120" spans="1:7" ht="15" customHeight="1" x14ac:dyDescent="0.3">
      <c r="A120" s="20"/>
      <c r="B120" s="46" t="s">
        <v>146</v>
      </c>
      <c r="C120" s="47"/>
      <c r="D120" s="30" t="s">
        <v>147</v>
      </c>
      <c r="E120" s="18">
        <v>44000</v>
      </c>
      <c r="F120" s="19"/>
      <c r="G120" s="34"/>
    </row>
    <row r="121" spans="1:7" ht="15" customHeight="1" x14ac:dyDescent="0.3">
      <c r="A121" s="20"/>
      <c r="B121" s="46" t="s">
        <v>148</v>
      </c>
      <c r="C121" s="47"/>
      <c r="D121" s="30" t="s">
        <v>149</v>
      </c>
      <c r="E121" s="18"/>
      <c r="F121" s="19"/>
      <c r="G121" s="34"/>
    </row>
    <row r="122" spans="1:7" ht="15" customHeight="1" x14ac:dyDescent="0.3">
      <c r="A122" s="23"/>
      <c r="B122" s="46" t="s">
        <v>150</v>
      </c>
      <c r="C122" s="47"/>
      <c r="D122" s="30" t="s">
        <v>151</v>
      </c>
      <c r="E122" s="18"/>
      <c r="F122" s="19"/>
      <c r="G122" s="34"/>
    </row>
    <row r="123" spans="1:7" ht="15" customHeight="1" x14ac:dyDescent="0.3">
      <c r="A123" s="24"/>
      <c r="B123" s="25"/>
      <c r="C123" s="48" t="s">
        <v>152</v>
      </c>
      <c r="D123" s="49"/>
      <c r="E123" s="26"/>
      <c r="F123" s="72" t="str">
        <f>IF(COUNTBLANK(F101:G122)&gt;0,CONCATENATE("INVALID"),(#REF!*#REF!*F118)+(#REF!*#REF!*G118)+(#REF!*#REF!*F119)+(#REF!*#REF!*G119)+(#REF!*#REF!*F120)+(#REF!*#REF!*G120)+(#REF!*#REF!*F121)+(#REF!*#REF!*G121)+(#REF!*#REF!*F122)+(#REF!*#REF!*G122)+(#REF!*#REF!*F117)+(#REF!*#REF!*G117)+(#REF!*#REF!*F116)+(#REF!*#REF!*G116)+(#REF!*#REF!*F115)+(#REF!*#REF!*G115)+(#REF!*#REF!*F114)+(#REF!*#REF!*G114)+(#REF!*#REF!*F113)+(#REF!*#REF!*G113)+(#REF!*#REF!*F112)+(#REF!*#REF!*G112)+(#REF!*#REF!*F111)+(#REF!*#REF!*G111)+(#REF!*#REF!*F110)+(#REF!*#REF!*G110)+(#REF!*#REF!*F109)+(#REF!*#REF!*G109)+(#REF!*#REF!*F108)+(#REF!*#REF!*G108)+(#REF!*#REF!*F107)+(#REF!*#REF!*G107)+(#REF!*#REF!*F106)+(#REF!*#REF!*G106)+(#REF!*#REF!*F105)+(#REF!*#REF!*G105)+(#REF!*#REF!*F104)+(#REF!*#REF!*G104)+(#REF!*#REF!*F103)+(#REF!*#REF!*G103)+(#REF!*#REF!*F102)+(#REF!*#REF!*G102)+(#REF!*#REF!*F101)+(#REF!*#REF!*G101))</f>
        <v>INVALID</v>
      </c>
      <c r="G123" s="72"/>
    </row>
    <row r="124" spans="1:7" ht="15" customHeight="1" x14ac:dyDescent="0.3">
      <c r="A124" s="52"/>
      <c r="B124" s="52"/>
      <c r="C124" s="52"/>
      <c r="D124" s="52"/>
      <c r="E124" s="52"/>
      <c r="F124" s="53"/>
      <c r="G124" s="53"/>
    </row>
    <row r="125" spans="1:7" ht="15" customHeight="1" x14ac:dyDescent="0.3">
      <c r="A125" s="52"/>
      <c r="B125" s="52"/>
      <c r="C125" s="52"/>
      <c r="D125" s="52"/>
      <c r="E125" s="52"/>
      <c r="F125" s="54"/>
      <c r="G125" s="54"/>
    </row>
    <row r="126" spans="1:7" ht="15" customHeight="1" x14ac:dyDescent="0.3">
      <c r="A126" s="31"/>
      <c r="B126" s="31"/>
      <c r="C126" s="31"/>
      <c r="D126" s="31"/>
      <c r="E126" s="31"/>
      <c r="F126" s="32"/>
      <c r="G126" s="32"/>
    </row>
    <row r="127" spans="1:7" ht="15" customHeight="1" x14ac:dyDescent="0.3">
      <c r="A127" s="31"/>
      <c r="B127" s="31"/>
      <c r="C127" s="31"/>
      <c r="D127" s="31"/>
      <c r="E127" s="31"/>
      <c r="F127" s="32"/>
      <c r="G127" s="32"/>
    </row>
    <row r="128" spans="1:7" ht="15" customHeight="1" x14ac:dyDescent="0.3">
      <c r="A128" s="31"/>
      <c r="B128" s="31"/>
      <c r="C128" s="31"/>
      <c r="D128" s="31"/>
      <c r="E128" s="31"/>
      <c r="F128" s="32"/>
      <c r="G128" s="32"/>
    </row>
    <row r="129" spans="1:7" ht="15" customHeight="1" x14ac:dyDescent="0.3">
      <c r="A129" s="31"/>
      <c r="B129" s="31"/>
      <c r="C129" s="31"/>
      <c r="D129" s="31"/>
      <c r="E129" s="31"/>
      <c r="F129" s="32"/>
      <c r="G129" s="32"/>
    </row>
    <row r="130" spans="1:7" ht="15" customHeight="1" x14ac:dyDescent="0.3">
      <c r="A130" s="31"/>
      <c r="B130" s="31"/>
      <c r="C130" s="31"/>
      <c r="D130" s="31"/>
      <c r="E130" s="31"/>
      <c r="F130" s="32"/>
      <c r="G130" s="32"/>
    </row>
    <row r="131" spans="1:7" ht="15" customHeight="1" x14ac:dyDescent="0.3">
      <c r="A131" s="31"/>
      <c r="B131" s="31"/>
      <c r="C131" s="31"/>
      <c r="D131" s="31"/>
      <c r="E131" s="31"/>
      <c r="F131" s="32"/>
      <c r="G131" s="32"/>
    </row>
    <row r="132" spans="1:7" ht="15" customHeight="1" x14ac:dyDescent="0.3">
      <c r="A132" s="31"/>
      <c r="B132" s="31"/>
      <c r="C132" s="31"/>
      <c r="D132" s="31"/>
      <c r="E132" s="31"/>
      <c r="F132" s="32"/>
      <c r="G132" s="32"/>
    </row>
    <row r="133" spans="1:7" ht="15" customHeight="1" x14ac:dyDescent="0.3">
      <c r="A133" s="31"/>
      <c r="B133" s="31"/>
      <c r="C133" s="31"/>
      <c r="D133" s="31"/>
      <c r="E133" s="31"/>
      <c r="F133" s="32"/>
      <c r="G133" s="32"/>
    </row>
    <row r="134" spans="1:7" ht="15" customHeight="1" x14ac:dyDescent="0.3">
      <c r="A134" s="31"/>
      <c r="B134" s="31"/>
      <c r="C134" s="31"/>
      <c r="D134" s="31"/>
      <c r="E134" s="31"/>
      <c r="F134" s="32"/>
      <c r="G134" s="32"/>
    </row>
    <row r="135" spans="1:7" ht="15" customHeight="1" x14ac:dyDescent="0.3">
      <c r="A135" s="31"/>
      <c r="B135" s="31"/>
      <c r="C135" s="31"/>
      <c r="D135" s="31"/>
      <c r="E135" s="31"/>
      <c r="F135" s="32"/>
      <c r="G135" s="32"/>
    </row>
    <row r="136" spans="1:7" ht="15" customHeight="1" x14ac:dyDescent="0.3">
      <c r="A136" s="31"/>
      <c r="B136" s="31"/>
      <c r="C136" s="31"/>
      <c r="D136" s="31"/>
      <c r="E136" s="31"/>
      <c r="F136" s="32"/>
      <c r="G136" s="32"/>
    </row>
    <row r="137" spans="1:7" ht="15" customHeight="1" x14ac:dyDescent="0.3">
      <c r="A137" s="31"/>
      <c r="B137" s="31"/>
      <c r="C137" s="31"/>
      <c r="D137" s="31"/>
      <c r="E137" s="31"/>
      <c r="F137" s="32"/>
      <c r="G137" s="32"/>
    </row>
    <row r="138" spans="1:7" ht="15" customHeight="1" x14ac:dyDescent="0.3">
      <c r="A138" s="31"/>
      <c r="B138" s="31"/>
      <c r="C138" s="31"/>
      <c r="D138" s="31"/>
      <c r="E138" s="31"/>
      <c r="F138" s="32"/>
      <c r="G138" s="32"/>
    </row>
    <row r="139" spans="1:7" ht="15" customHeight="1" x14ac:dyDescent="0.3">
      <c r="A139" s="31"/>
      <c r="B139" s="31"/>
      <c r="C139" s="31"/>
      <c r="D139" s="31"/>
      <c r="E139" s="31"/>
      <c r="F139" s="32"/>
      <c r="G139" s="32"/>
    </row>
    <row r="140" spans="1:7" ht="15" customHeight="1" x14ac:dyDescent="0.3">
      <c r="A140" s="31"/>
      <c r="B140" s="31"/>
      <c r="C140" s="31"/>
      <c r="D140" s="31"/>
      <c r="E140" s="31"/>
      <c r="F140" s="32"/>
      <c r="G140" s="32"/>
    </row>
    <row r="141" spans="1:7" ht="15" customHeight="1" x14ac:dyDescent="0.3">
      <c r="A141" s="31"/>
      <c r="B141" s="31"/>
      <c r="C141" s="31"/>
      <c r="D141" s="31"/>
      <c r="E141" s="31"/>
      <c r="F141" s="32"/>
      <c r="G141" s="32"/>
    </row>
    <row r="142" spans="1:7" ht="15.75" customHeight="1" x14ac:dyDescent="0.3">
      <c r="A142" s="59" t="s">
        <v>0</v>
      </c>
      <c r="B142" s="62">
        <f>B1</f>
        <v>0</v>
      </c>
      <c r="C142" s="62"/>
      <c r="D142" s="63"/>
      <c r="E142" s="1"/>
      <c r="F142" s="68" t="s">
        <v>1</v>
      </c>
      <c r="G142" s="68"/>
    </row>
    <row r="143" spans="1:7" ht="25.5" customHeight="1" x14ac:dyDescent="0.3">
      <c r="A143" s="60"/>
      <c r="B143" s="64"/>
      <c r="C143" s="64"/>
      <c r="D143" s="65"/>
      <c r="E143" s="69" t="s">
        <v>2</v>
      </c>
      <c r="F143" s="4"/>
      <c r="G143" s="5"/>
    </row>
    <row r="144" spans="1:7" ht="15.75" customHeight="1" x14ac:dyDescent="0.3">
      <c r="A144" s="60"/>
      <c r="B144" s="64"/>
      <c r="C144" s="64"/>
      <c r="D144" s="65"/>
      <c r="E144" s="69"/>
      <c r="F144" s="6"/>
      <c r="G144" s="7"/>
    </row>
    <row r="145" spans="1:7" ht="48.75" customHeight="1" x14ac:dyDescent="0.3">
      <c r="A145" s="61"/>
      <c r="B145" s="66"/>
      <c r="C145" s="66"/>
      <c r="D145" s="67"/>
      <c r="E145" s="70" t="s">
        <v>3</v>
      </c>
      <c r="F145" s="55" t="s">
        <v>272</v>
      </c>
      <c r="G145" s="55" t="s">
        <v>273</v>
      </c>
    </row>
    <row r="146" spans="1:7" ht="15" customHeight="1" x14ac:dyDescent="0.3">
      <c r="A146" s="8" t="s">
        <v>4</v>
      </c>
      <c r="B146" s="57" t="s">
        <v>5</v>
      </c>
      <c r="C146" s="58"/>
      <c r="D146" s="9" t="s">
        <v>6</v>
      </c>
      <c r="E146" s="71"/>
      <c r="F146" s="56"/>
      <c r="G146" s="56"/>
    </row>
    <row r="147" spans="1:7" ht="15" customHeight="1" x14ac:dyDescent="0.3">
      <c r="F147" s="36"/>
      <c r="G147" s="36"/>
    </row>
    <row r="148" spans="1:7" ht="15" customHeight="1" x14ac:dyDescent="0.3">
      <c r="A148" s="16" t="s">
        <v>153</v>
      </c>
      <c r="B148" s="46" t="s">
        <v>154</v>
      </c>
      <c r="C148" s="47"/>
      <c r="D148" s="30" t="s">
        <v>155</v>
      </c>
      <c r="E148" s="18">
        <v>36000</v>
      </c>
      <c r="F148" s="19"/>
      <c r="G148" s="34"/>
    </row>
    <row r="149" spans="1:7" ht="15" customHeight="1" x14ac:dyDescent="0.3">
      <c r="A149" s="20"/>
      <c r="B149" s="46" t="s">
        <v>156</v>
      </c>
      <c r="C149" s="47"/>
      <c r="D149" s="17" t="s">
        <v>157</v>
      </c>
      <c r="E149" s="18">
        <v>144000</v>
      </c>
      <c r="F149" s="19"/>
      <c r="G149" s="34"/>
    </row>
    <row r="150" spans="1:7" ht="15" customHeight="1" x14ac:dyDescent="0.3">
      <c r="A150" s="22"/>
      <c r="B150" s="46" t="s">
        <v>158</v>
      </c>
      <c r="C150" s="47"/>
      <c r="D150" s="30" t="s">
        <v>159</v>
      </c>
      <c r="E150" s="18">
        <v>36000</v>
      </c>
      <c r="F150" s="19"/>
      <c r="G150" s="34"/>
    </row>
    <row r="151" spans="1:7" ht="15" customHeight="1" x14ac:dyDescent="0.3">
      <c r="A151" s="20"/>
      <c r="B151" s="46" t="s">
        <v>160</v>
      </c>
      <c r="C151" s="47"/>
      <c r="D151" s="30" t="s">
        <v>161</v>
      </c>
      <c r="E151" s="18">
        <v>36000</v>
      </c>
      <c r="F151" s="19"/>
      <c r="G151" s="34"/>
    </row>
    <row r="152" spans="1:7" ht="15" customHeight="1" x14ac:dyDescent="0.3">
      <c r="A152" s="20"/>
      <c r="B152" s="46" t="s">
        <v>162</v>
      </c>
      <c r="C152" s="47"/>
      <c r="D152" s="30" t="s">
        <v>163</v>
      </c>
      <c r="E152" s="18"/>
      <c r="F152" s="19"/>
      <c r="G152" s="34"/>
    </row>
    <row r="153" spans="1:7" ht="15" customHeight="1" x14ac:dyDescent="0.3">
      <c r="A153" s="20"/>
      <c r="B153" s="46" t="s">
        <v>164</v>
      </c>
      <c r="C153" s="47"/>
      <c r="D153" s="30" t="s">
        <v>165</v>
      </c>
      <c r="E153" s="37"/>
      <c r="F153" s="19"/>
      <c r="G153" s="34"/>
    </row>
    <row r="154" spans="1:7" ht="15" customHeight="1" x14ac:dyDescent="0.3">
      <c r="A154" s="21"/>
      <c r="B154" s="46" t="s">
        <v>166</v>
      </c>
      <c r="C154" s="47"/>
      <c r="D154" s="30" t="s">
        <v>167</v>
      </c>
      <c r="E154" s="18">
        <v>36000</v>
      </c>
      <c r="F154" s="19"/>
      <c r="G154" s="34"/>
    </row>
    <row r="155" spans="1:7" ht="15" customHeight="1" x14ac:dyDescent="0.3">
      <c r="A155" s="20"/>
      <c r="B155" s="46" t="s">
        <v>168</v>
      </c>
      <c r="C155" s="47"/>
      <c r="D155" s="30" t="s">
        <v>169</v>
      </c>
      <c r="E155" s="18">
        <v>144000</v>
      </c>
      <c r="F155" s="19"/>
      <c r="G155" s="34"/>
    </row>
    <row r="156" spans="1:7" ht="15" customHeight="1" x14ac:dyDescent="0.3">
      <c r="A156" s="22"/>
      <c r="B156" s="46" t="s">
        <v>170</v>
      </c>
      <c r="C156" s="47"/>
      <c r="D156" s="38" t="s">
        <v>171</v>
      </c>
      <c r="E156" s="37"/>
      <c r="F156" s="19"/>
      <c r="G156" s="34"/>
    </row>
    <row r="157" spans="1:7" ht="15" customHeight="1" x14ac:dyDescent="0.3">
      <c r="A157" s="21"/>
      <c r="B157" s="46" t="s">
        <v>172</v>
      </c>
      <c r="C157" s="47"/>
      <c r="D157" s="30" t="s">
        <v>173</v>
      </c>
      <c r="E157" s="18">
        <v>36000</v>
      </c>
      <c r="F157" s="19"/>
      <c r="G157" s="34"/>
    </row>
    <row r="158" spans="1:7" ht="15" customHeight="1" x14ac:dyDescent="0.3">
      <c r="A158" s="20"/>
      <c r="B158" s="46" t="s">
        <v>174</v>
      </c>
      <c r="C158" s="47"/>
      <c r="D158" s="17" t="s">
        <v>175</v>
      </c>
      <c r="E158" s="18"/>
      <c r="F158" s="19"/>
      <c r="G158" s="34"/>
    </row>
    <row r="159" spans="1:7" ht="15" customHeight="1" x14ac:dyDescent="0.3">
      <c r="A159" s="22"/>
      <c r="B159" s="46" t="s">
        <v>176</v>
      </c>
      <c r="C159" s="47"/>
      <c r="D159" s="30" t="s">
        <v>177</v>
      </c>
      <c r="E159" s="18">
        <v>36000</v>
      </c>
      <c r="F159" s="19"/>
      <c r="G159" s="34"/>
    </row>
    <row r="160" spans="1:7" ht="15" customHeight="1" x14ac:dyDescent="0.3">
      <c r="A160" s="23"/>
      <c r="B160" s="46" t="s">
        <v>178</v>
      </c>
      <c r="C160" s="47"/>
      <c r="D160" s="30" t="s">
        <v>179</v>
      </c>
      <c r="E160" s="37">
        <v>36000</v>
      </c>
      <c r="F160" s="19"/>
      <c r="G160" s="34"/>
    </row>
    <row r="161" spans="1:7" ht="15" customHeight="1" x14ac:dyDescent="0.3">
      <c r="A161" s="24"/>
      <c r="B161" s="25"/>
      <c r="C161" s="48" t="s">
        <v>180</v>
      </c>
      <c r="D161" s="49"/>
      <c r="E161" s="26"/>
      <c r="F161" s="72" t="str">
        <f>IF(COUNTBLANK(F148:G160)&gt;0,CONCATENATE("INVALID"),(#REF!*#REF!*F159)+(#REF!*#REF!*G159)+(#REF!*#REF!*F160)+(#REF!*#REF!*G160)+(#REF!*#REF!*F157)+(#REF!*#REF!*G157)+(#REF!*#REF!*F158)+(#REF!*#REF!*G158)+(#REF!*#REF!*F156)+(#REF!*#REF!*G156)+(#REF!*#REF!*F155)+(#REF!*#REF!*G155)+(#REF!*#REF!*F154)+(#REF!*#REF!*G154)+(#REF!*#REF!*F153)+(#REF!*#REF!*G153)+(#REF!*#REF!*F152)+(#REF!*#REF!*G152)+(#REF!*#REF!*F151)+(#REF!*#REF!*G151)+(#REF!*#REF!*F150)+(#REF!*#REF!*G150)+(#REF!*#REF!*F149)+(#REF!*#REF!*G149)+(#REF!*#REF!*F148)+(#REF!*#REF!*G148))</f>
        <v>INVALID</v>
      </c>
      <c r="G161" s="72"/>
    </row>
    <row r="162" spans="1:7" ht="15" customHeight="1" x14ac:dyDescent="0.3">
      <c r="A162" s="52"/>
      <c r="B162" s="52"/>
      <c r="C162" s="52"/>
      <c r="D162" s="52"/>
      <c r="E162" s="52"/>
      <c r="F162" s="53"/>
      <c r="G162" s="53"/>
    </row>
    <row r="163" spans="1:7" ht="15" customHeight="1" x14ac:dyDescent="0.3">
      <c r="A163" s="52"/>
      <c r="B163" s="52"/>
      <c r="C163" s="52"/>
      <c r="D163" s="52"/>
      <c r="E163" s="52"/>
      <c r="F163" s="54"/>
      <c r="G163" s="54"/>
    </row>
    <row r="164" spans="1:7" ht="15" customHeight="1" x14ac:dyDescent="0.3">
      <c r="B164" s="39"/>
      <c r="E164" s="28"/>
      <c r="F164" s="40"/>
      <c r="G164" s="40"/>
    </row>
    <row r="165" spans="1:7" ht="15" customHeight="1" x14ac:dyDescent="0.3">
      <c r="A165" s="16" t="s">
        <v>181</v>
      </c>
      <c r="B165" s="46" t="s">
        <v>182</v>
      </c>
      <c r="C165" s="47"/>
      <c r="D165" s="30" t="s">
        <v>183</v>
      </c>
      <c r="E165" s="18"/>
      <c r="F165" s="41"/>
      <c r="G165" s="42"/>
    </row>
    <row r="166" spans="1:7" ht="15" customHeight="1" x14ac:dyDescent="0.3">
      <c r="A166" s="20"/>
      <c r="B166" s="46" t="s">
        <v>184</v>
      </c>
      <c r="C166" s="47"/>
      <c r="D166" s="30" t="s">
        <v>185</v>
      </c>
      <c r="E166" s="35"/>
      <c r="F166" s="41"/>
      <c r="G166" s="42"/>
    </row>
    <row r="167" spans="1:7" ht="15" customHeight="1" x14ac:dyDescent="0.3">
      <c r="A167" s="21"/>
      <c r="B167" s="46" t="s">
        <v>186</v>
      </c>
      <c r="C167" s="47"/>
      <c r="D167" s="30" t="s">
        <v>187</v>
      </c>
      <c r="E167" s="35"/>
      <c r="F167" s="19"/>
      <c r="G167" s="34"/>
    </row>
    <row r="168" spans="1:7" ht="15" customHeight="1" x14ac:dyDescent="0.3">
      <c r="A168" s="20"/>
      <c r="B168" s="46" t="s">
        <v>188</v>
      </c>
      <c r="C168" s="47"/>
      <c r="D168" s="30" t="s">
        <v>189</v>
      </c>
      <c r="E168" s="35"/>
      <c r="F168" s="19"/>
      <c r="G168" s="34"/>
    </row>
    <row r="169" spans="1:7" ht="15" customHeight="1" x14ac:dyDescent="0.3">
      <c r="A169" s="20"/>
      <c r="B169" s="46" t="s">
        <v>190</v>
      </c>
      <c r="C169" s="47"/>
      <c r="D169" s="30" t="s">
        <v>191</v>
      </c>
      <c r="E169" s="35"/>
      <c r="F169" s="19"/>
      <c r="G169" s="34"/>
    </row>
    <row r="170" spans="1:7" ht="15" customHeight="1" x14ac:dyDescent="0.3">
      <c r="A170" s="20"/>
      <c r="B170" s="46" t="s">
        <v>192</v>
      </c>
      <c r="C170" s="47"/>
      <c r="D170" s="30" t="s">
        <v>193</v>
      </c>
      <c r="E170" s="35"/>
      <c r="F170" s="19"/>
      <c r="G170" s="34"/>
    </row>
    <row r="171" spans="1:7" ht="15" customHeight="1" x14ac:dyDescent="0.3">
      <c r="A171" s="20"/>
      <c r="B171" s="46" t="s">
        <v>194</v>
      </c>
      <c r="C171" s="47"/>
      <c r="D171" s="30" t="s">
        <v>195</v>
      </c>
      <c r="E171" s="43"/>
      <c r="F171" s="19"/>
      <c r="G171" s="34"/>
    </row>
    <row r="172" spans="1:7" ht="15" customHeight="1" x14ac:dyDescent="0.3">
      <c r="A172" s="21"/>
      <c r="B172" s="46" t="s">
        <v>196</v>
      </c>
      <c r="C172" s="47"/>
      <c r="D172" s="30" t="s">
        <v>197</v>
      </c>
      <c r="E172" s="35"/>
      <c r="F172" s="19"/>
      <c r="G172" s="34"/>
    </row>
    <row r="173" spans="1:7" ht="15" customHeight="1" x14ac:dyDescent="0.3">
      <c r="A173" s="20"/>
      <c r="B173" s="46" t="s">
        <v>198</v>
      </c>
      <c r="C173" s="47"/>
      <c r="D173" s="30" t="s">
        <v>199</v>
      </c>
      <c r="E173" s="35"/>
      <c r="F173" s="19"/>
      <c r="G173" s="34"/>
    </row>
    <row r="174" spans="1:7" ht="15" customHeight="1" x14ac:dyDescent="0.3">
      <c r="A174" s="20"/>
      <c r="B174" s="73" t="s">
        <v>200</v>
      </c>
      <c r="C174" s="47"/>
      <c r="D174" s="30" t="s">
        <v>201</v>
      </c>
      <c r="E174" s="35"/>
      <c r="F174" s="19"/>
      <c r="G174" s="34"/>
    </row>
    <row r="175" spans="1:7" ht="15" customHeight="1" x14ac:dyDescent="0.3">
      <c r="A175" s="22"/>
      <c r="B175" s="46" t="s">
        <v>202</v>
      </c>
      <c r="C175" s="47"/>
      <c r="D175" s="30" t="s">
        <v>203</v>
      </c>
      <c r="E175" s="35"/>
      <c r="F175" s="19"/>
      <c r="G175" s="34"/>
    </row>
    <row r="176" spans="1:7" ht="15" customHeight="1" x14ac:dyDescent="0.3">
      <c r="A176" s="21"/>
      <c r="B176" s="46" t="s">
        <v>204</v>
      </c>
      <c r="C176" s="47"/>
      <c r="D176" s="30" t="s">
        <v>205</v>
      </c>
      <c r="E176" s="35"/>
      <c r="F176" s="19"/>
      <c r="G176" s="34"/>
    </row>
    <row r="177" spans="1:7" ht="15" customHeight="1" x14ac:dyDescent="0.3">
      <c r="A177" s="20"/>
      <c r="B177" s="46" t="s">
        <v>206</v>
      </c>
      <c r="C177" s="47"/>
      <c r="D177" s="30" t="s">
        <v>207</v>
      </c>
      <c r="E177" s="35"/>
      <c r="F177" s="19"/>
      <c r="G177" s="34"/>
    </row>
    <row r="178" spans="1:7" ht="15" customHeight="1" x14ac:dyDescent="0.3">
      <c r="A178" s="22"/>
      <c r="B178" s="46" t="s">
        <v>208</v>
      </c>
      <c r="C178" s="47"/>
      <c r="D178" s="30" t="s">
        <v>209</v>
      </c>
      <c r="E178" s="35"/>
      <c r="F178" s="19"/>
      <c r="G178" s="34"/>
    </row>
    <row r="179" spans="1:7" ht="15" customHeight="1" x14ac:dyDescent="0.3">
      <c r="A179" s="20"/>
      <c r="B179" s="46" t="s">
        <v>210</v>
      </c>
      <c r="C179" s="47"/>
      <c r="D179" s="30" t="s">
        <v>211</v>
      </c>
      <c r="E179" s="35"/>
      <c r="F179" s="19"/>
      <c r="G179" s="34"/>
    </row>
    <row r="180" spans="1:7" ht="15" customHeight="1" x14ac:dyDescent="0.3">
      <c r="A180" s="21"/>
      <c r="B180" s="46" t="s">
        <v>212</v>
      </c>
      <c r="C180" s="47"/>
      <c r="D180" s="30" t="s">
        <v>213</v>
      </c>
      <c r="E180" s="35"/>
      <c r="F180" s="19"/>
      <c r="G180" s="34"/>
    </row>
    <row r="181" spans="1:7" ht="15" customHeight="1" x14ac:dyDescent="0.3">
      <c r="A181" s="21"/>
      <c r="B181" s="46" t="s">
        <v>214</v>
      </c>
      <c r="C181" s="47"/>
      <c r="D181" s="30" t="s">
        <v>215</v>
      </c>
      <c r="E181" s="35"/>
      <c r="F181" s="19"/>
      <c r="G181" s="34"/>
    </row>
    <row r="182" spans="1:7" ht="15" customHeight="1" x14ac:dyDescent="0.3">
      <c r="A182" s="22"/>
      <c r="B182" s="46" t="s">
        <v>216</v>
      </c>
      <c r="C182" s="47"/>
      <c r="D182" s="30" t="s">
        <v>217</v>
      </c>
      <c r="E182" s="35"/>
      <c r="F182" s="19"/>
      <c r="G182" s="34"/>
    </row>
    <row r="183" spans="1:7" ht="15" customHeight="1" x14ac:dyDescent="0.3">
      <c r="A183" s="20"/>
      <c r="B183" s="46" t="s">
        <v>218</v>
      </c>
      <c r="C183" s="47"/>
      <c r="D183" s="30" t="s">
        <v>219</v>
      </c>
      <c r="E183" s="35"/>
      <c r="F183" s="19"/>
      <c r="G183" s="34"/>
    </row>
    <row r="184" spans="1:7" ht="15" customHeight="1" x14ac:dyDescent="0.3">
      <c r="A184" s="23"/>
      <c r="B184" s="46" t="s">
        <v>220</v>
      </c>
      <c r="C184" s="47"/>
      <c r="D184" s="30" t="s">
        <v>221</v>
      </c>
      <c r="E184" s="18"/>
      <c r="F184" s="19"/>
      <c r="G184" s="34"/>
    </row>
    <row r="185" spans="1:7" ht="15" customHeight="1" x14ac:dyDescent="0.3">
      <c r="A185" s="24"/>
      <c r="B185" s="25"/>
      <c r="C185" s="48" t="s">
        <v>222</v>
      </c>
      <c r="D185" s="49"/>
      <c r="E185" s="26"/>
      <c r="F185" s="72" t="str">
        <f>IF(COUNTBLANK(F165:G184)&gt;0,CONCATENATE("INVALID"),(#REF!*#REF!*F174)+(#REF!*#REF!*G174)+(#REF!*#REF!*F180)+(#REF!*#REF!*G180)+(#REF!*#REF!*F182)+(#REF!*#REF!*G182)+(#REF!*#REF!*F183)+(#REF!*#REF!*G183)+(#REF!*#REF!*F184)+(#REF!*#REF!*G184)+(#REF!*#REF!*F181)+(#REF!*#REF!*G181)+(#REF!*#REF!*F179)+(#REF!*#REF!*G179)+(#REF!*#REF!*F178)+(#REF!*#REF!*G178)+(#REF!*#REF!*F177)+(#REF!*#REF!*G177)+(#REF!*#REF!*F176)+(#REF!*#REF!*G176)+(#REF!*#REF!*F175)+(#REF!*#REF!*G175)+(#REF!*#REF!*F173)+(#REF!*#REF!*G173)+(#REF!*#REF!*F172)+(#REF!*#REF!*G172)+(#REF!*#REF!*F171)+(#REF!*#REF!*G171)+(#REF!*#REF!*F170)+(#REF!*#REF!*G170)+(#REF!*#REF!*F169)+(#REF!*#REF!*G169)+(#REF!*#REF!*F168)+(#REF!*#REF!*G168)+(#REF!*#REF!*F167)+(#REF!*#REF!*G167)+(#REF!*#REF!*F166)+(#REF!*#REF!*G166)+(#REF!*#REF!*F165)+(#REF!*#REF!*G165))</f>
        <v>INVALID</v>
      </c>
      <c r="G185" s="72"/>
    </row>
    <row r="186" spans="1:7" ht="15" customHeight="1" x14ac:dyDescent="0.3">
      <c r="A186" s="52"/>
      <c r="B186" s="52"/>
      <c r="C186" s="52"/>
      <c r="D186" s="52"/>
      <c r="E186" s="52"/>
      <c r="F186" s="53"/>
      <c r="G186" s="53"/>
    </row>
    <row r="187" spans="1:7" ht="15" customHeight="1" x14ac:dyDescent="0.3">
      <c r="A187" s="52"/>
      <c r="B187" s="52"/>
      <c r="C187" s="52"/>
      <c r="D187" s="52"/>
      <c r="E187" s="52"/>
      <c r="F187" s="54"/>
      <c r="G187" s="54"/>
    </row>
    <row r="188" spans="1:7" ht="8.4" customHeight="1" x14ac:dyDescent="0.3">
      <c r="A188" s="31"/>
      <c r="B188" s="31"/>
      <c r="C188" s="31"/>
      <c r="D188" s="31"/>
      <c r="E188" s="31"/>
      <c r="F188" s="32"/>
      <c r="G188" s="32"/>
    </row>
    <row r="189" spans="1:7" ht="15.75" customHeight="1" x14ac:dyDescent="0.3">
      <c r="A189" s="59" t="s">
        <v>0</v>
      </c>
      <c r="B189" s="62"/>
      <c r="C189" s="62"/>
      <c r="D189" s="63"/>
      <c r="E189" s="1"/>
      <c r="F189" s="68" t="s">
        <v>1</v>
      </c>
      <c r="G189" s="68"/>
    </row>
    <row r="190" spans="1:7" ht="25.5" customHeight="1" x14ac:dyDescent="0.3">
      <c r="A190" s="60"/>
      <c r="B190" s="64"/>
      <c r="C190" s="64"/>
      <c r="D190" s="65"/>
      <c r="E190" s="69" t="s">
        <v>2</v>
      </c>
      <c r="F190" s="4"/>
      <c r="G190" s="5"/>
    </row>
    <row r="191" spans="1:7" ht="15.75" customHeight="1" x14ac:dyDescent="0.3">
      <c r="A191" s="60"/>
      <c r="B191" s="64"/>
      <c r="C191" s="64"/>
      <c r="D191" s="65"/>
      <c r="E191" s="69"/>
      <c r="F191" s="6"/>
      <c r="G191" s="7"/>
    </row>
    <row r="192" spans="1:7" ht="48.75" customHeight="1" x14ac:dyDescent="0.3">
      <c r="A192" s="61"/>
      <c r="B192" s="66"/>
      <c r="C192" s="66"/>
      <c r="D192" s="67"/>
      <c r="E192" s="70" t="s">
        <v>3</v>
      </c>
      <c r="F192" s="55" t="s">
        <v>272</v>
      </c>
      <c r="G192" s="55" t="s">
        <v>273</v>
      </c>
    </row>
    <row r="193" spans="1:7" ht="15" customHeight="1" x14ac:dyDescent="0.3">
      <c r="A193" s="8" t="s">
        <v>4</v>
      </c>
      <c r="B193" s="57" t="s">
        <v>5</v>
      </c>
      <c r="C193" s="58"/>
      <c r="D193" s="9" t="s">
        <v>6</v>
      </c>
      <c r="E193" s="71"/>
      <c r="F193" s="56"/>
      <c r="G193" s="56"/>
    </row>
    <row r="194" spans="1:7" ht="15" customHeight="1" x14ac:dyDescent="0.3">
      <c r="A194" s="31"/>
      <c r="B194" s="31"/>
      <c r="C194" s="31"/>
      <c r="D194" s="31"/>
      <c r="E194" s="31"/>
      <c r="F194" s="32"/>
      <c r="G194" s="32"/>
    </row>
    <row r="195" spans="1:7" ht="15" customHeight="1" x14ac:dyDescent="0.3">
      <c r="A195" s="16" t="s">
        <v>223</v>
      </c>
      <c r="B195" s="46" t="s">
        <v>224</v>
      </c>
      <c r="C195" s="47"/>
      <c r="D195" s="30" t="s">
        <v>225</v>
      </c>
      <c r="E195" s="18"/>
      <c r="F195" s="19"/>
      <c r="G195" s="34"/>
    </row>
    <row r="196" spans="1:7" ht="15" customHeight="1" x14ac:dyDescent="0.3">
      <c r="A196" s="20"/>
      <c r="B196" s="46" t="s">
        <v>226</v>
      </c>
      <c r="C196" s="47"/>
      <c r="D196" s="30" t="s">
        <v>227</v>
      </c>
      <c r="E196" s="18"/>
      <c r="F196" s="19"/>
      <c r="G196" s="34"/>
    </row>
    <row r="197" spans="1:7" ht="15" customHeight="1" x14ac:dyDescent="0.3">
      <c r="A197" s="22"/>
      <c r="B197" s="46" t="s">
        <v>228</v>
      </c>
      <c r="C197" s="47"/>
      <c r="D197" s="30" t="s">
        <v>229</v>
      </c>
      <c r="E197" s="18">
        <v>88000</v>
      </c>
      <c r="F197" s="19"/>
      <c r="G197" s="34"/>
    </row>
    <row r="198" spans="1:7" ht="15" customHeight="1" x14ac:dyDescent="0.3">
      <c r="A198" s="20"/>
      <c r="B198" s="46" t="s">
        <v>230</v>
      </c>
      <c r="C198" s="47"/>
      <c r="D198" s="30" t="s">
        <v>231</v>
      </c>
      <c r="E198" s="18"/>
      <c r="F198" s="19"/>
      <c r="G198" s="34"/>
    </row>
    <row r="199" spans="1:7" ht="15" customHeight="1" x14ac:dyDescent="0.3">
      <c r="A199" s="20"/>
      <c r="B199" s="46" t="s">
        <v>232</v>
      </c>
      <c r="C199" s="47"/>
      <c r="D199" s="30" t="s">
        <v>233</v>
      </c>
      <c r="E199" s="18"/>
      <c r="F199" s="19"/>
      <c r="G199" s="34"/>
    </row>
    <row r="200" spans="1:7" ht="15" customHeight="1" x14ac:dyDescent="0.3">
      <c r="A200" s="20"/>
      <c r="B200" s="46" t="s">
        <v>234</v>
      </c>
      <c r="C200" s="47"/>
      <c r="D200" s="30" t="s">
        <v>235</v>
      </c>
      <c r="E200" s="18"/>
      <c r="F200" s="19"/>
      <c r="G200" s="34"/>
    </row>
    <row r="201" spans="1:7" ht="15" customHeight="1" x14ac:dyDescent="0.3">
      <c r="A201" s="21"/>
      <c r="B201" s="46" t="s">
        <v>236</v>
      </c>
      <c r="C201" s="47"/>
      <c r="D201" s="30" t="s">
        <v>237</v>
      </c>
      <c r="E201" s="18"/>
      <c r="F201" s="19"/>
      <c r="G201" s="34"/>
    </row>
    <row r="202" spans="1:7" ht="15" customHeight="1" x14ac:dyDescent="0.3">
      <c r="A202" s="21"/>
      <c r="B202" s="46" t="s">
        <v>238</v>
      </c>
      <c r="C202" s="47"/>
      <c r="D202" s="30" t="s">
        <v>239</v>
      </c>
      <c r="E202" s="18">
        <v>44000</v>
      </c>
      <c r="F202" s="19"/>
      <c r="G202" s="34"/>
    </row>
    <row r="203" spans="1:7" ht="15" customHeight="1" x14ac:dyDescent="0.3">
      <c r="A203" s="21"/>
      <c r="B203" s="46" t="s">
        <v>240</v>
      </c>
      <c r="C203" s="47"/>
      <c r="D203" s="30" t="s">
        <v>241</v>
      </c>
      <c r="E203" s="18"/>
      <c r="F203" s="19"/>
      <c r="G203" s="34"/>
    </row>
    <row r="204" spans="1:7" ht="15" customHeight="1" x14ac:dyDescent="0.3">
      <c r="A204" s="20"/>
      <c r="B204" s="46" t="s">
        <v>242</v>
      </c>
      <c r="C204" s="47"/>
      <c r="D204" s="30" t="s">
        <v>243</v>
      </c>
      <c r="E204" s="18"/>
      <c r="F204" s="19"/>
      <c r="G204" s="34"/>
    </row>
    <row r="205" spans="1:7" ht="15" customHeight="1" x14ac:dyDescent="0.3">
      <c r="A205" s="22"/>
      <c r="B205" s="46" t="s">
        <v>244</v>
      </c>
      <c r="C205" s="47"/>
      <c r="D205" s="30" t="s">
        <v>245</v>
      </c>
      <c r="E205" s="18"/>
      <c r="F205" s="19"/>
      <c r="G205" s="34"/>
    </row>
    <row r="206" spans="1:7" ht="15" customHeight="1" x14ac:dyDescent="0.3">
      <c r="A206" s="23"/>
      <c r="B206" s="46" t="s">
        <v>246</v>
      </c>
      <c r="C206" s="47"/>
      <c r="D206" s="30" t="s">
        <v>247</v>
      </c>
      <c r="E206" s="18"/>
      <c r="F206" s="19"/>
      <c r="G206" s="34"/>
    </row>
    <row r="207" spans="1:7" s="82" customFormat="1" ht="15" customHeight="1" x14ac:dyDescent="0.3">
      <c r="A207" s="76"/>
      <c r="B207" s="77"/>
      <c r="C207" s="77"/>
      <c r="D207" s="78"/>
      <c r="E207" s="79"/>
      <c r="F207" s="80"/>
      <c r="G207" s="81"/>
    </row>
    <row r="208" spans="1:7" ht="15.75" customHeight="1" x14ac:dyDescent="0.3">
      <c r="A208" s="59" t="s">
        <v>0</v>
      </c>
      <c r="B208" s="62"/>
      <c r="C208" s="62"/>
      <c r="D208" s="63"/>
      <c r="E208" s="1"/>
      <c r="F208" s="68" t="s">
        <v>1</v>
      </c>
      <c r="G208" s="68"/>
    </row>
    <row r="209" spans="1:7" ht="25.5" customHeight="1" x14ac:dyDescent="0.3">
      <c r="A209" s="60"/>
      <c r="B209" s="64"/>
      <c r="C209" s="64"/>
      <c r="D209" s="65"/>
      <c r="E209" s="69" t="s">
        <v>2</v>
      </c>
      <c r="F209" s="4"/>
      <c r="G209" s="5"/>
    </row>
    <row r="210" spans="1:7" ht="15.75" customHeight="1" x14ac:dyDescent="0.3">
      <c r="A210" s="60"/>
      <c r="B210" s="64"/>
      <c r="C210" s="64"/>
      <c r="D210" s="65"/>
      <c r="E210" s="69"/>
      <c r="F210" s="6"/>
      <c r="G210" s="7"/>
    </row>
    <row r="211" spans="1:7" ht="48.75" customHeight="1" x14ac:dyDescent="0.3">
      <c r="A211" s="61"/>
      <c r="B211" s="66"/>
      <c r="C211" s="66"/>
      <c r="D211" s="67"/>
      <c r="E211" s="3"/>
      <c r="F211" s="6"/>
      <c r="G211" s="7"/>
    </row>
    <row r="212" spans="1:7" ht="15" customHeight="1" x14ac:dyDescent="0.3">
      <c r="A212" s="8" t="s">
        <v>4</v>
      </c>
      <c r="B212" s="57" t="s">
        <v>5</v>
      </c>
      <c r="C212" s="58"/>
      <c r="D212" s="9" t="s">
        <v>6</v>
      </c>
      <c r="E212" s="70" t="s">
        <v>3</v>
      </c>
      <c r="F212" s="55" t="s">
        <v>272</v>
      </c>
      <c r="G212" s="55" t="s">
        <v>273</v>
      </c>
    </row>
    <row r="213" spans="1:7" ht="15" customHeight="1" x14ac:dyDescent="0.3">
      <c r="A213" s="8" t="s">
        <v>4</v>
      </c>
      <c r="B213" s="57" t="s">
        <v>5</v>
      </c>
      <c r="C213" s="58"/>
      <c r="D213" s="9" t="s">
        <v>6</v>
      </c>
      <c r="E213" s="71"/>
      <c r="F213" s="56"/>
      <c r="G213" s="56"/>
    </row>
    <row r="214" spans="1:7" ht="15" customHeight="1" x14ac:dyDescent="0.3">
      <c r="A214" s="22"/>
      <c r="B214" s="46" t="s">
        <v>248</v>
      </c>
      <c r="C214" s="47"/>
      <c r="D214" s="30" t="s">
        <v>249</v>
      </c>
      <c r="E214" s="18"/>
      <c r="F214" s="19"/>
      <c r="G214" s="34"/>
    </row>
    <row r="215" spans="1:7" ht="15" customHeight="1" x14ac:dyDescent="0.3">
      <c r="A215" s="21"/>
      <c r="B215" s="46" t="s">
        <v>250</v>
      </c>
      <c r="C215" s="47"/>
      <c r="D215" s="30" t="s">
        <v>251</v>
      </c>
      <c r="E215" s="18"/>
      <c r="F215" s="19"/>
      <c r="G215" s="34"/>
    </row>
    <row r="216" spans="1:7" ht="15" customHeight="1" x14ac:dyDescent="0.3">
      <c r="A216" s="20"/>
      <c r="B216" s="46" t="s">
        <v>252</v>
      </c>
      <c r="C216" s="47"/>
      <c r="D216" s="30" t="s">
        <v>253</v>
      </c>
      <c r="E216" s="18"/>
      <c r="F216" s="19"/>
      <c r="G216" s="34"/>
    </row>
    <row r="217" spans="1:7" ht="15" customHeight="1" x14ac:dyDescent="0.3">
      <c r="A217" s="22"/>
      <c r="B217" s="46" t="s">
        <v>254</v>
      </c>
      <c r="C217" s="47"/>
      <c r="D217" s="30" t="s">
        <v>255</v>
      </c>
      <c r="E217" s="18"/>
      <c r="F217" s="19"/>
      <c r="G217" s="34"/>
    </row>
    <row r="218" spans="1:7" ht="15" customHeight="1" x14ac:dyDescent="0.3">
      <c r="A218" s="20"/>
      <c r="B218" s="46" t="s">
        <v>256</v>
      </c>
      <c r="C218" s="47"/>
      <c r="D218" s="30" t="s">
        <v>257</v>
      </c>
      <c r="E218" s="18"/>
      <c r="F218" s="19"/>
      <c r="G218" s="34"/>
    </row>
    <row r="219" spans="1:7" ht="15" customHeight="1" x14ac:dyDescent="0.3">
      <c r="A219" s="20"/>
      <c r="B219" s="46" t="s">
        <v>258</v>
      </c>
      <c r="C219" s="47"/>
      <c r="D219" s="30" t="s">
        <v>259</v>
      </c>
      <c r="E219" s="18"/>
      <c r="F219" s="19"/>
      <c r="G219" s="34"/>
    </row>
    <row r="220" spans="1:7" ht="15" customHeight="1" x14ac:dyDescent="0.3">
      <c r="A220" s="20"/>
      <c r="B220" s="46" t="s">
        <v>260</v>
      </c>
      <c r="C220" s="47"/>
      <c r="D220" s="30" t="s">
        <v>261</v>
      </c>
      <c r="E220" s="18"/>
      <c r="F220" s="19"/>
      <c r="G220" s="34"/>
    </row>
    <row r="221" spans="1:7" ht="15" customHeight="1" x14ac:dyDescent="0.3">
      <c r="A221" s="20"/>
      <c r="B221" s="46" t="s">
        <v>262</v>
      </c>
      <c r="C221" s="47"/>
      <c r="D221" s="30" t="s">
        <v>263</v>
      </c>
      <c r="E221" s="18"/>
      <c r="F221" s="19"/>
      <c r="G221" s="34"/>
    </row>
    <row r="222" spans="1:7" ht="15" customHeight="1" x14ac:dyDescent="0.3">
      <c r="A222" s="21"/>
      <c r="B222" s="46" t="s">
        <v>264</v>
      </c>
      <c r="C222" s="47"/>
      <c r="D222" s="30" t="s">
        <v>265</v>
      </c>
      <c r="E222" s="18"/>
      <c r="F222" s="19"/>
      <c r="G222" s="34"/>
    </row>
    <row r="223" spans="1:7" ht="15" customHeight="1" x14ac:dyDescent="0.3">
      <c r="A223" s="20"/>
      <c r="B223" s="46" t="s">
        <v>266</v>
      </c>
      <c r="C223" s="47"/>
      <c r="D223" s="30" t="s">
        <v>267</v>
      </c>
      <c r="E223" s="18"/>
      <c r="F223" s="19"/>
      <c r="G223" s="34"/>
    </row>
    <row r="224" spans="1:7" ht="15" customHeight="1" x14ac:dyDescent="0.3">
      <c r="A224" s="44"/>
      <c r="B224" s="46" t="s">
        <v>268</v>
      </c>
      <c r="C224" s="47"/>
      <c r="D224" s="30" t="s">
        <v>269</v>
      </c>
      <c r="E224" s="18"/>
      <c r="F224" s="41"/>
      <c r="G224" s="45"/>
    </row>
    <row r="225" spans="1:7" ht="15" customHeight="1" x14ac:dyDescent="0.3">
      <c r="A225" s="24"/>
      <c r="B225" s="25"/>
      <c r="C225" s="48" t="s">
        <v>270</v>
      </c>
      <c r="D225" s="49"/>
      <c r="E225" s="26"/>
      <c r="F225" s="50" t="str">
        <f>IF(COUNTBLANK(F212:G224)&gt;0,CONCATENATE("INVALID"),(#REF!*#REF!*F222)+(#REF!*#REF!*G222)+(#REF!*#REF!*F223)+(#REF!*#REF!*G223)+(#REF!*#REF!*F224)+(#REF!*#REF!*G224)+(#REF!*#REF!*F221)+(#REF!*#REF!*G221)+(#REF!*#REF!*F220)+(#REF!*#REF!*G220)+(#REF!*#REF!*F219)+(#REF!*#REF!*G219)+(#REF!*#REF!*F218)+(#REF!*#REF!*G218)+(#REF!*#REF!*F217)+(#REF!*#REF!*G217)+(#REF!*#REF!*F216)+(#REF!*#REF!*G216)+(#REF!*#REF!*F215)+(#REF!*#REF!*G215)+(#REF!*#REF!*F214)+(#REF!*#REF!*G214)+(#REF!*#REF!*F213)+(#REF!*#REF!*G213)+(#REF!*#REF!*F212)+(#REF!*#REF!*G212))</f>
        <v>INVALID</v>
      </c>
      <c r="G225" s="51"/>
    </row>
    <row r="226" spans="1:7" ht="15" customHeight="1" x14ac:dyDescent="0.3">
      <c r="A226" s="52"/>
      <c r="B226" s="52"/>
      <c r="C226" s="52"/>
      <c r="D226" s="52"/>
      <c r="E226" s="52"/>
      <c r="F226" s="53"/>
      <c r="G226" s="53"/>
    </row>
    <row r="227" spans="1:7" ht="15" customHeight="1" x14ac:dyDescent="0.3">
      <c r="A227" s="52"/>
      <c r="B227" s="52"/>
      <c r="C227" s="52"/>
      <c r="D227" s="52"/>
      <c r="E227" s="52"/>
      <c r="F227" s="54"/>
      <c r="G227" s="54"/>
    </row>
  </sheetData>
  <mergeCells count="216">
    <mergeCell ref="A1:A4"/>
    <mergeCell ref="B1:D4"/>
    <mergeCell ref="F1:G1"/>
    <mergeCell ref="E2:E3"/>
    <mergeCell ref="E4:E5"/>
    <mergeCell ref="E212:E213"/>
    <mergeCell ref="F212:F213"/>
    <mergeCell ref="G212:G213"/>
    <mergeCell ref="A208:A211"/>
    <mergeCell ref="B208:D211"/>
    <mergeCell ref="E209:E210"/>
    <mergeCell ref="B9:C9"/>
    <mergeCell ref="B10:C10"/>
    <mergeCell ref="B11:C11"/>
    <mergeCell ref="B12:C12"/>
    <mergeCell ref="B13:C13"/>
    <mergeCell ref="B14:C14"/>
    <mergeCell ref="F4:F5"/>
    <mergeCell ref="G4:G5"/>
    <mergeCell ref="B5:C5"/>
    <mergeCell ref="B7:C7"/>
    <mergeCell ref="B8:C8"/>
    <mergeCell ref="B21:C21"/>
    <mergeCell ref="B22:C22"/>
    <mergeCell ref="B23:C23"/>
    <mergeCell ref="B24:C24"/>
    <mergeCell ref="B25:C25"/>
    <mergeCell ref="C26:D26"/>
    <mergeCell ref="B15:C15"/>
    <mergeCell ref="B16:C16"/>
    <mergeCell ref="B17:C17"/>
    <mergeCell ref="B18:C18"/>
    <mergeCell ref="B19:C19"/>
    <mergeCell ref="B20:C20"/>
    <mergeCell ref="B31:C31"/>
    <mergeCell ref="B32:C32"/>
    <mergeCell ref="B33:C33"/>
    <mergeCell ref="B34:C34"/>
    <mergeCell ref="B35:C35"/>
    <mergeCell ref="B36:C36"/>
    <mergeCell ref="F26:G26"/>
    <mergeCell ref="A27:E27"/>
    <mergeCell ref="F27:G27"/>
    <mergeCell ref="A28:E28"/>
    <mergeCell ref="F28:G28"/>
    <mergeCell ref="B30:C30"/>
    <mergeCell ref="A41:E41"/>
    <mergeCell ref="F41:G41"/>
    <mergeCell ref="A48:A51"/>
    <mergeCell ref="B48:D51"/>
    <mergeCell ref="F48:G48"/>
    <mergeCell ref="E49:E50"/>
    <mergeCell ref="E51:E52"/>
    <mergeCell ref="B37:C37"/>
    <mergeCell ref="B38:C38"/>
    <mergeCell ref="C39:D39"/>
    <mergeCell ref="F39:G39"/>
    <mergeCell ref="A40:E40"/>
    <mergeCell ref="F40:G40"/>
    <mergeCell ref="B54:C54"/>
    <mergeCell ref="B55:C55"/>
    <mergeCell ref="B56:C56"/>
    <mergeCell ref="B57:C57"/>
    <mergeCell ref="B58:C58"/>
    <mergeCell ref="B59:C59"/>
    <mergeCell ref="F51:F52"/>
    <mergeCell ref="G51:G52"/>
    <mergeCell ref="B52:C52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A95:A98"/>
    <mergeCell ref="B95:D98"/>
    <mergeCell ref="F95:G95"/>
    <mergeCell ref="E96:E97"/>
    <mergeCell ref="E98:E99"/>
    <mergeCell ref="B72:C72"/>
    <mergeCell ref="C73:D73"/>
    <mergeCell ref="F73:G73"/>
    <mergeCell ref="A74:E74"/>
    <mergeCell ref="F74:G74"/>
    <mergeCell ref="A75:E75"/>
    <mergeCell ref="F75:G75"/>
    <mergeCell ref="B103:C103"/>
    <mergeCell ref="B104:C104"/>
    <mergeCell ref="B105:C105"/>
    <mergeCell ref="B106:C106"/>
    <mergeCell ref="B107:C107"/>
    <mergeCell ref="B108:C108"/>
    <mergeCell ref="F98:F99"/>
    <mergeCell ref="G98:G99"/>
    <mergeCell ref="B99:C99"/>
    <mergeCell ref="B101:C101"/>
    <mergeCell ref="B102:C102"/>
    <mergeCell ref="B115:C115"/>
    <mergeCell ref="B116:C116"/>
    <mergeCell ref="B117:C117"/>
    <mergeCell ref="B118:C118"/>
    <mergeCell ref="B119:C119"/>
    <mergeCell ref="B120:C120"/>
    <mergeCell ref="B109:C109"/>
    <mergeCell ref="B110:C110"/>
    <mergeCell ref="B111:C111"/>
    <mergeCell ref="B112:C112"/>
    <mergeCell ref="B113:C113"/>
    <mergeCell ref="B114:C114"/>
    <mergeCell ref="A125:E125"/>
    <mergeCell ref="F125:G125"/>
    <mergeCell ref="A142:A145"/>
    <mergeCell ref="B142:D145"/>
    <mergeCell ref="F142:G142"/>
    <mergeCell ref="E143:E144"/>
    <mergeCell ref="E145:E146"/>
    <mergeCell ref="B121:C121"/>
    <mergeCell ref="B122:C122"/>
    <mergeCell ref="C123:D123"/>
    <mergeCell ref="F123:G123"/>
    <mergeCell ref="A124:E124"/>
    <mergeCell ref="F124:G124"/>
    <mergeCell ref="B148:C148"/>
    <mergeCell ref="B149:C149"/>
    <mergeCell ref="B150:C150"/>
    <mergeCell ref="B151:C151"/>
    <mergeCell ref="B152:C152"/>
    <mergeCell ref="B153:C153"/>
    <mergeCell ref="F145:F146"/>
    <mergeCell ref="G145:G146"/>
    <mergeCell ref="B146:C146"/>
    <mergeCell ref="B160:C160"/>
    <mergeCell ref="C161:D161"/>
    <mergeCell ref="F161:G161"/>
    <mergeCell ref="A162:E162"/>
    <mergeCell ref="F162:G162"/>
    <mergeCell ref="A163:E163"/>
    <mergeCell ref="F163:G163"/>
    <mergeCell ref="B154:C154"/>
    <mergeCell ref="B155:C155"/>
    <mergeCell ref="B156:C156"/>
    <mergeCell ref="B157:C157"/>
    <mergeCell ref="B158:C158"/>
    <mergeCell ref="B159:C159"/>
    <mergeCell ref="B171:C171"/>
    <mergeCell ref="B172:C172"/>
    <mergeCell ref="B173:C173"/>
    <mergeCell ref="B174:C174"/>
    <mergeCell ref="B175:C175"/>
    <mergeCell ref="B176:C176"/>
    <mergeCell ref="B165:C165"/>
    <mergeCell ref="B166:C166"/>
    <mergeCell ref="B167:C167"/>
    <mergeCell ref="B168:C168"/>
    <mergeCell ref="B169:C169"/>
    <mergeCell ref="B170:C170"/>
    <mergeCell ref="B183:C183"/>
    <mergeCell ref="B184:C184"/>
    <mergeCell ref="C185:D185"/>
    <mergeCell ref="F185:G185"/>
    <mergeCell ref="A186:E186"/>
    <mergeCell ref="F186:G186"/>
    <mergeCell ref="B177:C177"/>
    <mergeCell ref="B178:C178"/>
    <mergeCell ref="B179:C179"/>
    <mergeCell ref="B180:C180"/>
    <mergeCell ref="B181:C181"/>
    <mergeCell ref="B182:C182"/>
    <mergeCell ref="F192:F193"/>
    <mergeCell ref="G192:G193"/>
    <mergeCell ref="B193:C193"/>
    <mergeCell ref="A187:E187"/>
    <mergeCell ref="F187:G187"/>
    <mergeCell ref="A189:A192"/>
    <mergeCell ref="B189:D192"/>
    <mergeCell ref="F189:G189"/>
    <mergeCell ref="E190:E191"/>
    <mergeCell ref="E192:E193"/>
    <mergeCell ref="B201:C201"/>
    <mergeCell ref="B202:C202"/>
    <mergeCell ref="B203:C203"/>
    <mergeCell ref="B204:C204"/>
    <mergeCell ref="B205:C205"/>
    <mergeCell ref="B206:C206"/>
    <mergeCell ref="B195:C195"/>
    <mergeCell ref="B196:C196"/>
    <mergeCell ref="B197:C197"/>
    <mergeCell ref="B198:C198"/>
    <mergeCell ref="B199:C199"/>
    <mergeCell ref="B200:C200"/>
    <mergeCell ref="B212:C212"/>
    <mergeCell ref="B213:C213"/>
    <mergeCell ref="B214:C214"/>
    <mergeCell ref="B215:C215"/>
    <mergeCell ref="B216:C216"/>
    <mergeCell ref="B217:C217"/>
    <mergeCell ref="F208:G208"/>
    <mergeCell ref="B224:C224"/>
    <mergeCell ref="C225:D225"/>
    <mergeCell ref="F225:G225"/>
    <mergeCell ref="A226:E226"/>
    <mergeCell ref="F226:G226"/>
    <mergeCell ref="A227:E227"/>
    <mergeCell ref="F227:G227"/>
    <mergeCell ref="B218:C218"/>
    <mergeCell ref="B219:C219"/>
    <mergeCell ref="B220:C220"/>
    <mergeCell ref="B221:C221"/>
    <mergeCell ref="B222:C222"/>
    <mergeCell ref="B223:C223"/>
  </mergeCells>
  <conditionalFormatting sqref="B189:D192">
    <cfRule type="containsBlanks" dxfId="52" priority="3">
      <formula>LEN(TRIM(B189))=0</formula>
    </cfRule>
  </conditionalFormatting>
  <conditionalFormatting sqref="F29:G29 B29:C29">
    <cfRule type="containsText" dxfId="51" priority="47" operator="containsText" text="Vendors must bid each yard for this Supt Area.">
      <formula>NOT(ISERROR(SEARCH("Vendors must bid each yard for this Supt Area.",B29)))</formula>
    </cfRule>
  </conditionalFormatting>
  <conditionalFormatting sqref="F26 F161 F185 F123 F39 F225">
    <cfRule type="containsText" dxfId="50" priority="41" operator="containsText" text="INVALID">
      <formula>NOT(ISERROR(SEARCH("INVALID",F26)))</formula>
    </cfRule>
  </conditionalFormatting>
  <conditionalFormatting sqref="F29:G29 B29:C29">
    <cfRule type="containsText" dxfId="49" priority="40" operator="containsText" text="All yards have been bid for this Supt Area.">
      <formula>NOT(ISERROR(SEARCH("All yards have been bid for this Supt Area.",B29)))</formula>
    </cfRule>
  </conditionalFormatting>
  <conditionalFormatting sqref="F195:G195 F180:G184">
    <cfRule type="containsBlanks" dxfId="48" priority="49">
      <formula>LEN(TRIM(F180))=0</formula>
    </cfRule>
  </conditionalFormatting>
  <conditionalFormatting sqref="F54:G54">
    <cfRule type="cellIs" dxfId="47" priority="39" operator="lessThan">
      <formula>1</formula>
    </cfRule>
    <cfRule type="containsBlanks" dxfId="46" priority="50">
      <formula>LEN(TRIM(F54))=0</formula>
    </cfRule>
  </conditionalFormatting>
  <conditionalFormatting sqref="F148:G148">
    <cfRule type="cellIs" dxfId="45" priority="38" operator="lessThan">
      <formula>1</formula>
    </cfRule>
    <cfRule type="containsBlanks" dxfId="44" priority="51">
      <formula>LEN(TRIM(F148))=0</formula>
    </cfRule>
  </conditionalFormatting>
  <conditionalFormatting sqref="F165:G166">
    <cfRule type="cellIs" dxfId="43" priority="37" operator="lessThan">
      <formula>1</formula>
    </cfRule>
    <cfRule type="containsBlanks" dxfId="42" priority="52">
      <formula>LEN(TRIM(F165))=0</formula>
    </cfRule>
  </conditionalFormatting>
  <conditionalFormatting sqref="F167:G171">
    <cfRule type="cellIs" dxfId="41" priority="36" operator="lessThan">
      <formula>1</formula>
    </cfRule>
    <cfRule type="containsBlanks" dxfId="40" priority="53">
      <formula>LEN(TRIM(F167))=0</formula>
    </cfRule>
  </conditionalFormatting>
  <conditionalFormatting sqref="F172:G175">
    <cfRule type="cellIs" dxfId="39" priority="35" operator="lessThan">
      <formula>1</formula>
    </cfRule>
    <cfRule type="containsBlanks" dxfId="38" priority="54">
      <formula>LEN(TRIM(F172))=0</formula>
    </cfRule>
  </conditionalFormatting>
  <conditionalFormatting sqref="F176:G179">
    <cfRule type="cellIs" dxfId="37" priority="34" operator="lessThan">
      <formula>1</formula>
    </cfRule>
    <cfRule type="containsBlanks" dxfId="36" priority="55">
      <formula>LEN(TRIM(F176))=0</formula>
    </cfRule>
  </conditionalFormatting>
  <conditionalFormatting sqref="F214:G214">
    <cfRule type="cellIs" dxfId="35" priority="33" operator="lessThan">
      <formula>1</formula>
    </cfRule>
    <cfRule type="containsBlanks" dxfId="34" priority="56">
      <formula>LEN(TRIM(F214))=0</formula>
    </cfRule>
  </conditionalFormatting>
  <conditionalFormatting sqref="F215:G221">
    <cfRule type="cellIs" dxfId="33" priority="32" operator="lessThan">
      <formula>1</formula>
    </cfRule>
    <cfRule type="containsBlanks" dxfId="32" priority="57">
      <formula>LEN(TRIM(F215))=0</formula>
    </cfRule>
  </conditionalFormatting>
  <conditionalFormatting sqref="F222:G224">
    <cfRule type="cellIs" dxfId="31" priority="31" operator="lessThan">
      <formula>1</formula>
    </cfRule>
    <cfRule type="containsBlanks" dxfId="30" priority="58">
      <formula>LEN(TRIM(F222))=0</formula>
    </cfRule>
  </conditionalFormatting>
  <conditionalFormatting sqref="F225 F185 F161 F123 F39 F26">
    <cfRule type="notContainsText" dxfId="29" priority="48" operator="notContains" text="INVALID">
      <formula>ISERROR(SEARCH("INVALID",F26))</formula>
    </cfRule>
  </conditionalFormatting>
  <conditionalFormatting sqref="B1:D4">
    <cfRule type="containsBlanks" dxfId="28" priority="30">
      <formula>LEN(TRIM(B1))=0</formula>
    </cfRule>
  </conditionalFormatting>
  <conditionalFormatting sqref="F73">
    <cfRule type="containsBlanks" dxfId="27" priority="28">
      <formula>LEN(TRIM(F73))=0</formula>
    </cfRule>
  </conditionalFormatting>
  <conditionalFormatting sqref="F73">
    <cfRule type="containsText" dxfId="26" priority="27" operator="containsText" text="No bid for Line 1.">
      <formula>NOT(ISERROR(SEARCH("No bid for Line 1.",F73)))</formula>
    </cfRule>
  </conditionalFormatting>
  <conditionalFormatting sqref="F73">
    <cfRule type="containsText" dxfId="25" priority="26" operator="containsText" text="Bid is incomplete for this Supt Area.">
      <formula>NOT(ISERROR(SEARCH("Bid is incomplete for this Supt Area.",F73)))</formula>
    </cfRule>
  </conditionalFormatting>
  <conditionalFormatting sqref="F73">
    <cfRule type="containsText" dxfId="24" priority="25" operator="containsText" text="INVALID">
      <formula>NOT(ISERROR(SEARCH("INVALID",F73)))</formula>
    </cfRule>
  </conditionalFormatting>
  <conditionalFormatting sqref="F73">
    <cfRule type="containsBlanks" dxfId="23" priority="24">
      <formula>LEN(TRIM(F73))=0</formula>
    </cfRule>
  </conditionalFormatting>
  <conditionalFormatting sqref="F73">
    <cfRule type="containsText" dxfId="22" priority="23" operator="containsText" text="No bid for Line 1.">
      <formula>NOT(ISERROR(SEARCH("No bid for Line 1.",F73)))</formula>
    </cfRule>
  </conditionalFormatting>
  <conditionalFormatting sqref="F73">
    <cfRule type="containsText" dxfId="21" priority="22" operator="containsText" text="ext. price">
      <formula>NOT(ISERROR(SEARCH("ext. price",F73)))</formula>
    </cfRule>
  </conditionalFormatting>
  <conditionalFormatting sqref="F73">
    <cfRule type="notContainsText" dxfId="20" priority="29" operator="notContains" text="INVALID">
      <formula>ISERROR(SEARCH("INVALID",F73))</formula>
    </cfRule>
  </conditionalFormatting>
  <conditionalFormatting sqref="F7:G7">
    <cfRule type="cellIs" dxfId="19" priority="20" operator="lessThan">
      <formula>1</formula>
    </cfRule>
    <cfRule type="containsBlanks" dxfId="18" priority="21">
      <formula>LEN(TRIM(F7))=0</formula>
    </cfRule>
  </conditionalFormatting>
  <conditionalFormatting sqref="F226 F186 F162 F124 F74 F40 F27">
    <cfRule type="containsText" dxfId="17" priority="19" operator="containsText" text="ext. price">
      <formula>NOT(ISERROR(SEARCH("ext. price",F27)))</formula>
    </cfRule>
  </conditionalFormatting>
  <conditionalFormatting sqref="F28:G28 F41:G47 F75:G94 F125:G141 F163:G163 F187:G188 F227:G227 F53:G53 F194:G194">
    <cfRule type="containsText" dxfId="16" priority="18" operator="containsText" text="Vendors must bid each yard for this District.">
      <formula>NOT(ISERROR(SEARCH("Vendors must bid each yard for this District.",F28)))</formula>
    </cfRule>
  </conditionalFormatting>
  <conditionalFormatting sqref="F8:G25">
    <cfRule type="cellIs" dxfId="15" priority="16" operator="lessThan">
      <formula>1</formula>
    </cfRule>
    <cfRule type="containsBlanks" dxfId="14" priority="17">
      <formula>LEN(TRIM(F8))=0</formula>
    </cfRule>
  </conditionalFormatting>
  <conditionalFormatting sqref="F30:G38">
    <cfRule type="cellIs" dxfId="13" priority="14" operator="lessThan">
      <formula>1</formula>
    </cfRule>
    <cfRule type="containsBlanks" dxfId="12" priority="15">
      <formula>LEN(TRIM(F30))=0</formula>
    </cfRule>
  </conditionalFormatting>
  <conditionalFormatting sqref="F55:G72">
    <cfRule type="cellIs" dxfId="11" priority="12" operator="lessThan">
      <formula>1</formula>
    </cfRule>
    <cfRule type="containsBlanks" dxfId="10" priority="13">
      <formula>LEN(TRIM(F55))=0</formula>
    </cfRule>
  </conditionalFormatting>
  <conditionalFormatting sqref="F101:G122">
    <cfRule type="cellIs" dxfId="9" priority="10" operator="lessThan">
      <formula>1</formula>
    </cfRule>
    <cfRule type="containsBlanks" dxfId="8" priority="11">
      <formula>LEN(TRIM(F101))=0</formula>
    </cfRule>
  </conditionalFormatting>
  <conditionalFormatting sqref="F196:G207">
    <cfRule type="containsBlanks" dxfId="7" priority="9">
      <formula>LEN(TRIM(F196))=0</formula>
    </cfRule>
  </conditionalFormatting>
  <conditionalFormatting sqref="F149:G160">
    <cfRule type="cellIs" dxfId="6" priority="7" operator="lessThan">
      <formula>1</formula>
    </cfRule>
    <cfRule type="containsBlanks" dxfId="5" priority="8">
      <formula>LEN(TRIM(F149))=0</formula>
    </cfRule>
  </conditionalFormatting>
  <conditionalFormatting sqref="B48:D51">
    <cfRule type="containsBlanks" dxfId="4" priority="6">
      <formula>LEN(TRIM(B48))=0</formula>
    </cfRule>
  </conditionalFormatting>
  <conditionalFormatting sqref="B95:D98">
    <cfRule type="containsBlanks" dxfId="3" priority="5">
      <formula>LEN(TRIM(B95))=0</formula>
    </cfRule>
  </conditionalFormatting>
  <conditionalFormatting sqref="B142:D145">
    <cfRule type="containsBlanks" dxfId="2" priority="4">
      <formula>LEN(TRIM(B142))=0</formula>
    </cfRule>
  </conditionalFormatting>
  <conditionalFormatting sqref="B208:D211">
    <cfRule type="containsBlanks" dxfId="1" priority="1">
      <formula>LEN(TRIM(B208))=0</formula>
    </cfRule>
  </conditionalFormatting>
  <dataValidations xWindow="351" yWindow="658" count="3">
    <dataValidation allowBlank="1" showInputMessage="1" showErrorMessage="1" prompt="Please enter your Company's name here" sqref="B1:D4 B142:D145 B48:D51 B95:D98 B189:D192 B208:D211" xr:uid="{56BFAF81-C5C3-4FD3-A3BF-4A14AB6F6925}"/>
    <dataValidation type="decimal" operator="greaterThan" allowBlank="1" showInputMessage="1" showErrorMessage="1" prompt="Please enter OFF-PEAK price per ton (1 Apr - 31 Oct)" sqref="G195:G207 G7:G25 G30:G38 G54:G72 G101:G122 G148:G160 G165:G184 G214:G224" xr:uid="{86E324DF-EF0F-49DA-9DFD-E89352FA3142}">
      <formula1>0</formula1>
    </dataValidation>
    <dataValidation type="decimal" operator="greaterThan" allowBlank="1" showInputMessage="1" showErrorMessage="1" prompt="Please enter PEAK price per ton (1 Nov - 31 Mar)" sqref="F195:F207 F7:F25 F30:F38 F54:F72 F101:F122 F148:F160 F165:F184 F214:F224" xr:uid="{A40B223B-D17D-4849-9BF8-21CB5D7F3274}">
      <formula1>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 of NE, DAS-MAT/Purchasing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Sensibaugh</dc:creator>
  <cp:lastModifiedBy>Brenda Sensibaugh</cp:lastModifiedBy>
  <dcterms:created xsi:type="dcterms:W3CDTF">2021-12-29T17:21:27Z</dcterms:created>
  <dcterms:modified xsi:type="dcterms:W3CDTF">2021-12-29T18:49:56Z</dcterms:modified>
</cp:coreProperties>
</file>